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825" yWindow="-315" windowWidth="9930" windowHeight="8430" activeTab="1"/>
  </bookViews>
  <sheets>
    <sheet name="Table 8D" sheetId="1" r:id="rId1"/>
    <sheet name="Graph" sheetId="2" r:id="rId2"/>
  </sheets>
  <externalReferences>
    <externalReference r:id="rId3"/>
  </externalReferences>
  <definedNames>
    <definedName name="_xlnm._FilterDatabase" localSheetId="0" hidden="1">'Table 8D'!$A$9:$AM$32</definedName>
    <definedName name="aus" localSheetId="0">#REF!</definedName>
    <definedName name="aus">#REF!</definedName>
    <definedName name="_xlnm.Database" localSheetId="0">#REF!</definedName>
    <definedName name="_xlnm.Database">#REF!</definedName>
    <definedName name="_xlnm.Print_Area" localSheetId="0">'Table 8D'!$B$1:$AL$43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T15b" localSheetId="0">#REF!</definedName>
    <definedName name="T15b">#REF!</definedName>
    <definedName name="Tab7new">#REF!</definedName>
    <definedName name="tpoc00" localSheetId="0">#REF!</definedName>
    <definedName name="tpoc00">#REF!</definedName>
  </definedNames>
  <calcPr calcId="125725"/>
</workbook>
</file>

<file path=xl/calcChain.xml><?xml version="1.0" encoding="utf-8"?>
<calcChain xmlns="http://schemas.openxmlformats.org/spreadsheetml/2006/main">
  <c r="U11" i="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2"/>
  <c r="V22"/>
  <c r="U23"/>
  <c r="V23"/>
  <c r="U24"/>
  <c r="V24"/>
  <c r="U25"/>
  <c r="V25"/>
  <c r="U26"/>
  <c r="V26"/>
  <c r="U28"/>
  <c r="V28"/>
  <c r="U29"/>
  <c r="V29"/>
  <c r="U30"/>
  <c r="V30"/>
  <c r="U31"/>
  <c r="V31"/>
  <c r="U32"/>
  <c r="V32"/>
  <c r="W33"/>
  <c r="X33"/>
  <c r="Y33"/>
  <c r="Z33"/>
  <c r="AA33"/>
  <c r="AB33"/>
  <c r="AC33"/>
  <c r="AD33"/>
  <c r="AE33"/>
  <c r="AF33"/>
  <c r="AG33"/>
  <c r="AH33"/>
  <c r="AI33"/>
  <c r="AJ33"/>
  <c r="V33" l="1"/>
  <c r="U33"/>
</calcChain>
</file>

<file path=xl/sharedStrings.xml><?xml version="1.0" encoding="utf-8"?>
<sst xmlns="http://schemas.openxmlformats.org/spreadsheetml/2006/main" count="227" uniqueCount="115">
  <si>
    <t>See notes in table 1</t>
  </si>
  <si>
    <t>The population for which demographic data is available does not necessarily equal the total pop. of concern in the country.</t>
  </si>
  <si>
    <t>(*) Indicates the proportion of the population of concern in the country for which the demographic data are available. If the    coverage is low (i.e. below 20%), the percentages may not be representative for the total population of concern in the country.</t>
  </si>
  <si>
    <t>(1) According to the Government of Algeria, there are an estimated 165,000 Sahrawi refugees in the Tindouf camps.</t>
  </si>
  <si>
    <t>Notes</t>
  </si>
  <si>
    <t>Sources</t>
  </si>
  <si>
    <t>المجموع</t>
  </si>
  <si>
    <t>Total</t>
  </si>
  <si>
    <t>اليمن</t>
  </si>
  <si>
    <t>Yemen</t>
  </si>
  <si>
    <t>yem</t>
  </si>
  <si>
    <t>الإمارات العربية المتحدة</t>
  </si>
  <si>
    <t>United Arab Emirates</t>
  </si>
  <si>
    <t>uae</t>
  </si>
  <si>
    <t>تونس</t>
  </si>
  <si>
    <t>Tunisia</t>
  </si>
  <si>
    <t>tun</t>
  </si>
  <si>
    <t>الجمهورية العربية السورية</t>
  </si>
  <si>
    <t>Syrian Arab Republic</t>
  </si>
  <si>
    <t>syr</t>
  </si>
  <si>
    <t>السودان</t>
  </si>
  <si>
    <t>Sudan</t>
  </si>
  <si>
    <t>sud</t>
  </si>
  <si>
    <t>الصومال</t>
  </si>
  <si>
    <t>Somalia</t>
  </si>
  <si>
    <t>المملكة العربية السعودية</t>
  </si>
  <si>
    <t>Saudi Arabia</t>
  </si>
  <si>
    <t>sau</t>
  </si>
  <si>
    <t>قطر</t>
  </si>
  <si>
    <t>Qatar</t>
  </si>
  <si>
    <t>qat</t>
  </si>
  <si>
    <t>فلسطين</t>
  </si>
  <si>
    <t>Palestine</t>
  </si>
  <si>
    <t>GAZ</t>
  </si>
  <si>
    <t>عمان</t>
  </si>
  <si>
    <t>Oman</t>
  </si>
  <si>
    <t>omn</t>
  </si>
  <si>
    <t>المغرب</t>
  </si>
  <si>
    <t>Morocco</t>
  </si>
  <si>
    <t>mor</t>
  </si>
  <si>
    <t>موريتانيا</t>
  </si>
  <si>
    <t>..</t>
  </si>
  <si>
    <t>Mauritania</t>
  </si>
  <si>
    <t>الجمهورية العربية الليبية</t>
  </si>
  <si>
    <t>Libyan Arab Jamahiriya</t>
  </si>
  <si>
    <t>lby</t>
  </si>
  <si>
    <t>لبنان</t>
  </si>
  <si>
    <t>Lebanon</t>
  </si>
  <si>
    <t>leb</t>
  </si>
  <si>
    <t>الكويت</t>
  </si>
  <si>
    <t>Kuwait</t>
  </si>
  <si>
    <t>kuw</t>
  </si>
  <si>
    <t>الأردن</t>
  </si>
  <si>
    <t>Jordan</t>
  </si>
  <si>
    <t>jor</t>
  </si>
  <si>
    <t>العراق</t>
  </si>
  <si>
    <t>Iraq</t>
  </si>
  <si>
    <t>irq</t>
  </si>
  <si>
    <t>مصر</t>
  </si>
  <si>
    <t>Egypt</t>
  </si>
  <si>
    <t>are</t>
  </si>
  <si>
    <t>جيبوتي</t>
  </si>
  <si>
    <t>Djibouti</t>
  </si>
  <si>
    <t>djb</t>
  </si>
  <si>
    <t>جزر القمر</t>
  </si>
  <si>
    <t>Comoros</t>
  </si>
  <si>
    <t>COI</t>
  </si>
  <si>
    <t>البحرين</t>
  </si>
  <si>
    <t>Bahrain</t>
  </si>
  <si>
    <t>bah</t>
  </si>
  <si>
    <t>الجزائر</t>
  </si>
  <si>
    <t>alg</t>
  </si>
  <si>
    <t>Unk.</t>
  </si>
  <si>
    <t>60+&gt;</t>
  </si>
  <si>
    <t>18-59</t>
  </si>
  <si>
    <t>12-17</t>
  </si>
  <si>
    <t>5-11</t>
  </si>
  <si>
    <t>0-4</t>
  </si>
  <si>
    <t>denom</t>
  </si>
  <si>
    <t>to UNHCR</t>
  </si>
  <si>
    <t>الجنس فقط</t>
  </si>
  <si>
    <t>العمر/ الجنس</t>
  </si>
  <si>
    <t>Var.</t>
  </si>
  <si>
    <t>&lt;18</t>
  </si>
  <si>
    <t>السكان الذين تعنى بهم المفوضية السامية لشؤون اللاجئين في الأمم المتحدة</t>
  </si>
  <si>
    <t>نسبة الإناث حسب الفئة العمرية (النسبة المئوية)</t>
  </si>
  <si>
    <t>حصة الفئة العمرية من المجموع (النسبة المئوية)</t>
  </si>
  <si>
    <t>السكان الذين تتوفر عنهم البيانات الديموغرافية</t>
  </si>
  <si>
    <t>Age group (male)</t>
  </si>
  <si>
    <t>Age group (female)</t>
  </si>
  <si>
    <t>age</t>
  </si>
  <si>
    <t>of concern</t>
  </si>
  <si>
    <t>Sex only</t>
  </si>
  <si>
    <t>Age/ sex</t>
  </si>
  <si>
    <t>Percentage female per age group (%)</t>
  </si>
  <si>
    <t>Share of age group in total (%)</t>
  </si>
  <si>
    <t>Population</t>
  </si>
  <si>
    <t>التغطية</t>
  </si>
  <si>
    <t>المؤشرات الديموغرافية</t>
  </si>
  <si>
    <t>البلد/ أرض اللجوء/ الإقامة</t>
  </si>
  <si>
    <t>Coverage*</t>
  </si>
  <si>
    <t>Population of concern to UNHCR end-2010</t>
  </si>
  <si>
    <t>Demographic indicators</t>
  </si>
  <si>
    <t>Population for which demographic data is available</t>
  </si>
  <si>
    <t>Country/territory of asylum/ residence</t>
  </si>
  <si>
    <t>التركيب السكاني للسكان (UNHCR)</t>
  </si>
  <si>
    <t>Demographic composition of refugee population (UNHCR)</t>
  </si>
  <si>
    <t>United Nations High Commissioners for Refugees (UNHCR), Global Trends 2012 &lt;http://www.unhcr.org/4dfa11499.html&gt;</t>
  </si>
  <si>
    <r>
      <t>Algeria</t>
    </r>
    <r>
      <rPr>
        <vertAlign val="superscript"/>
        <sz val="9"/>
        <rFont val="Calibri"/>
        <family val="2"/>
      </rPr>
      <t>1</t>
    </r>
  </si>
  <si>
    <t>Algeria</t>
  </si>
  <si>
    <t xml:space="preserve"> Female Refugees per Age Group (%)</t>
  </si>
  <si>
    <t>Libya</t>
  </si>
  <si>
    <t>UAE</t>
  </si>
  <si>
    <t>Syria</t>
  </si>
  <si>
    <t xml:space="preserve"> Female Refugees (%)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</si>
</sst>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#,##0;\-#,##0;\-"/>
    <numFmt numFmtId="165" formatCode="#,##0.0"/>
    <numFmt numFmtId="166" formatCode="_(* #,##0_);_(* \(#,##0\);_(* &quot;-&quot;??_);_(@_)"/>
    <numFmt numFmtId="167" formatCode="000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vertAlign val="superscript"/>
      <sz val="9"/>
      <name val="Calibri"/>
      <family val="2"/>
    </font>
    <font>
      <b/>
      <sz val="10"/>
      <color rgb="FFFF0000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2" fillId="3" borderId="0" xfId="0" applyFont="1" applyFill="1"/>
    <xf numFmtId="0" fontId="4" fillId="3" borderId="0" xfId="0" applyFont="1" applyFill="1"/>
    <xf numFmtId="0" fontId="3" fillId="3" borderId="0" xfId="0" applyFont="1" applyFill="1"/>
    <xf numFmtId="164" fontId="2" fillId="0" borderId="0" xfId="0" applyNumberFormat="1" applyFont="1"/>
    <xf numFmtId="164" fontId="2" fillId="2" borderId="0" xfId="0" applyNumberFormat="1" applyFont="1" applyFill="1" applyBorder="1"/>
    <xf numFmtId="9" fontId="5" fillId="0" borderId="0" xfId="2" applyFont="1" applyBorder="1" applyAlignment="1">
      <alignment horizontal="right"/>
    </xf>
    <xf numFmtId="164" fontId="5" fillId="0" borderId="0" xfId="1" applyNumberFormat="1" applyFont="1" applyFill="1" applyBorder="1"/>
    <xf numFmtId="9" fontId="5" fillId="0" borderId="0" xfId="2" applyNumberFormat="1" applyFont="1" applyFill="1" applyBorder="1" applyAlignment="1">
      <alignment horizontal="right"/>
    </xf>
    <xf numFmtId="164" fontId="5" fillId="0" borderId="0" xfId="0" applyNumberFormat="1" applyFont="1" applyBorder="1"/>
    <xf numFmtId="0" fontId="6" fillId="3" borderId="0" xfId="0" applyFont="1" applyFill="1" applyBorder="1" applyAlignment="1">
      <alignment wrapText="1"/>
    </xf>
    <xf numFmtId="0" fontId="2" fillId="0" borderId="0" xfId="0" applyFont="1" applyAlignment="1"/>
    <xf numFmtId="0" fontId="3" fillId="3" borderId="0" xfId="0" applyFont="1" applyFill="1" applyBorder="1" applyAlignment="1"/>
    <xf numFmtId="0" fontId="5" fillId="0" borderId="0" xfId="0" applyFont="1" applyBorder="1" applyAlignment="1">
      <alignment wrapText="1"/>
    </xf>
    <xf numFmtId="41" fontId="2" fillId="2" borderId="1" xfId="0" applyNumberFormat="1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41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Continuous" vertical="center"/>
    </xf>
    <xf numFmtId="0" fontId="13" fillId="3" borderId="4" xfId="0" applyFont="1" applyFill="1" applyBorder="1" applyAlignment="1">
      <alignment horizontal="centerContinuous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" xfId="0" quotePrefix="1" applyFont="1" applyFill="1" applyBorder="1" applyAlignment="1">
      <alignment horizontal="left"/>
    </xf>
    <xf numFmtId="0" fontId="2" fillId="0" borderId="12" xfId="0" applyFont="1" applyFill="1" applyBorder="1"/>
    <xf numFmtId="164" fontId="2" fillId="0" borderId="0" xfId="0" applyNumberFormat="1" applyFont="1" applyFill="1"/>
    <xf numFmtId="0" fontId="14" fillId="3" borderId="0" xfId="0" quotePrefix="1" applyFont="1" applyFill="1" applyAlignment="1">
      <alignment wrapText="1"/>
    </xf>
    <xf numFmtId="164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vertical="center"/>
    </xf>
    <xf numFmtId="165" fontId="8" fillId="0" borderId="23" xfId="0" applyNumberFormat="1" applyFont="1" applyBorder="1" applyAlignment="1">
      <alignment wrapText="1"/>
    </xf>
    <xf numFmtId="164" fontId="5" fillId="2" borderId="27" xfId="0" applyNumberFormat="1" applyFont="1" applyFill="1" applyBorder="1"/>
    <xf numFmtId="164" fontId="5" fillId="2" borderId="25" xfId="0" applyNumberFormat="1" applyFont="1" applyFill="1" applyBorder="1"/>
    <xf numFmtId="0" fontId="5" fillId="2" borderId="28" xfId="0" applyFont="1" applyFill="1" applyBorder="1"/>
    <xf numFmtId="0" fontId="7" fillId="0" borderId="26" xfId="2" applyNumberFormat="1" applyFont="1" applyBorder="1"/>
    <xf numFmtId="165" fontId="10" fillId="0" borderId="29" xfId="0" applyNumberFormat="1" applyFont="1" applyBorder="1" applyAlignment="1">
      <alignment wrapText="1"/>
    </xf>
    <xf numFmtId="164" fontId="2" fillId="2" borderId="30" xfId="0" applyNumberFormat="1" applyFont="1" applyFill="1" applyBorder="1"/>
    <xf numFmtId="41" fontId="2" fillId="2" borderId="31" xfId="0" applyNumberFormat="1" applyFont="1" applyFill="1" applyBorder="1"/>
    <xf numFmtId="0" fontId="9" fillId="0" borderId="17" xfId="0" applyFont="1" applyBorder="1" applyAlignment="1">
      <alignment vertical="center"/>
    </xf>
    <xf numFmtId="165" fontId="10" fillId="0" borderId="32" xfId="0" applyNumberFormat="1" applyFont="1" applyBorder="1" applyAlignment="1">
      <alignment wrapText="1"/>
    </xf>
    <xf numFmtId="0" fontId="9" fillId="0" borderId="19" xfId="0" applyFont="1" applyBorder="1" applyAlignment="1">
      <alignment vertical="center"/>
    </xf>
    <xf numFmtId="41" fontId="2" fillId="2" borderId="0" xfId="0" applyNumberFormat="1" applyFont="1" applyFill="1" applyBorder="1"/>
    <xf numFmtId="165" fontId="10" fillId="0" borderId="32" xfId="0" applyNumberFormat="1" applyFont="1" applyBorder="1"/>
    <xf numFmtId="165" fontId="10" fillId="0" borderId="32" xfId="0" applyNumberFormat="1" applyFont="1" applyBorder="1" applyAlignment="1">
      <alignment vertical="center" wrapText="1"/>
    </xf>
    <xf numFmtId="0" fontId="11" fillId="0" borderId="19" xfId="0" applyFont="1" applyBorder="1"/>
    <xf numFmtId="165" fontId="10" fillId="0" borderId="33" xfId="0" applyNumberFormat="1" applyFont="1" applyBorder="1" applyAlignment="1">
      <alignment wrapText="1"/>
    </xf>
    <xf numFmtId="164" fontId="2" fillId="2" borderId="34" xfId="0" applyNumberFormat="1" applyFont="1" applyFill="1" applyBorder="1"/>
    <xf numFmtId="41" fontId="2" fillId="2" borderId="35" xfId="0" applyNumberFormat="1" applyFont="1" applyFill="1" applyBorder="1"/>
    <xf numFmtId="0" fontId="9" fillId="0" borderId="22" xfId="0" applyFont="1" applyBorder="1" applyAlignment="1">
      <alignment vertical="center"/>
    </xf>
    <xf numFmtId="0" fontId="2" fillId="0" borderId="31" xfId="0" applyFont="1" applyFill="1" applyBorder="1"/>
    <xf numFmtId="0" fontId="2" fillId="0" borderId="31" xfId="0" quotePrefix="1" applyFont="1" applyFill="1" applyBorder="1" applyAlignment="1">
      <alignment horizontal="left"/>
    </xf>
    <xf numFmtId="0" fontId="2" fillId="0" borderId="35" xfId="0" applyFont="1" applyFill="1" applyBorder="1" applyAlignment="1">
      <alignment horizontal="center" vertical="center"/>
    </xf>
    <xf numFmtId="0" fontId="2" fillId="0" borderId="35" xfId="0" quotePrefix="1" applyFont="1" applyFill="1" applyBorder="1" applyAlignment="1">
      <alignment horizontal="center" vertical="center"/>
    </xf>
    <xf numFmtId="0" fontId="2" fillId="0" borderId="36" xfId="0" applyFont="1" applyFill="1" applyBorder="1"/>
    <xf numFmtId="0" fontId="2" fillId="0" borderId="9" xfId="0" applyFont="1" applyFill="1" applyBorder="1"/>
    <xf numFmtId="0" fontId="2" fillId="0" borderId="11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Continuous" vertical="center"/>
    </xf>
    <xf numFmtId="0" fontId="13" fillId="3" borderId="10" xfId="0" applyFont="1" applyFill="1" applyBorder="1" applyAlignment="1">
      <alignment horizontal="centerContinuous" vertical="center"/>
    </xf>
    <xf numFmtId="0" fontId="1" fillId="0" borderId="0" xfId="0" applyFont="1"/>
    <xf numFmtId="166" fontId="10" fillId="0" borderId="55" xfId="1" applyNumberFormat="1" applyFont="1" applyBorder="1"/>
    <xf numFmtId="9" fontId="10" fillId="0" borderId="58" xfId="0" applyNumberFormat="1" applyFont="1" applyBorder="1"/>
    <xf numFmtId="9" fontId="10" fillId="0" borderId="16" xfId="0" applyNumberFormat="1" applyFont="1" applyBorder="1"/>
    <xf numFmtId="9" fontId="10" fillId="0" borderId="16" xfId="0" applyNumberFormat="1" applyFont="1" applyBorder="1" applyAlignment="1">
      <alignment horizontal="right"/>
    </xf>
    <xf numFmtId="9" fontId="10" fillId="0" borderId="44" xfId="0" applyNumberFormat="1" applyFont="1" applyBorder="1"/>
    <xf numFmtId="9" fontId="10" fillId="0" borderId="15" xfId="0" applyNumberFormat="1" applyFont="1" applyBorder="1"/>
    <xf numFmtId="9" fontId="10" fillId="0" borderId="17" xfId="0" applyNumberFormat="1" applyFont="1" applyBorder="1"/>
    <xf numFmtId="166" fontId="10" fillId="0" borderId="56" xfId="1" applyNumberFormat="1" applyFont="1" applyBorder="1"/>
    <xf numFmtId="9" fontId="10" fillId="0" borderId="59" xfId="0" applyNumberFormat="1" applyFont="1" applyBorder="1"/>
    <xf numFmtId="9" fontId="10" fillId="0" borderId="2" xfId="0" applyNumberFormat="1" applyFont="1" applyBorder="1"/>
    <xf numFmtId="9" fontId="10" fillId="0" borderId="2" xfId="0" applyNumberFormat="1" applyFont="1" applyBorder="1" applyAlignment="1">
      <alignment horizontal="right"/>
    </xf>
    <xf numFmtId="9" fontId="10" fillId="0" borderId="14" xfId="0" applyNumberFormat="1" applyFont="1" applyBorder="1"/>
    <xf numFmtId="9" fontId="10" fillId="0" borderId="18" xfId="0" applyNumberFormat="1" applyFont="1" applyBorder="1"/>
    <xf numFmtId="9" fontId="10" fillId="0" borderId="19" xfId="0" applyNumberFormat="1" applyFont="1" applyBorder="1"/>
    <xf numFmtId="166" fontId="10" fillId="0" borderId="56" xfId="1" applyNumberFormat="1" applyFont="1" applyBorder="1" applyAlignment="1">
      <alignment horizontal="right"/>
    </xf>
    <xf numFmtId="9" fontId="10" fillId="0" borderId="59" xfId="0" applyNumberFormat="1" applyFont="1" applyBorder="1" applyAlignment="1">
      <alignment horizontal="right"/>
    </xf>
    <xf numFmtId="9" fontId="10" fillId="0" borderId="14" xfId="0" applyNumberFormat="1" applyFont="1" applyBorder="1" applyAlignment="1">
      <alignment horizontal="right"/>
    </xf>
    <xf numFmtId="9" fontId="10" fillId="0" borderId="18" xfId="0" applyNumberFormat="1" applyFont="1" applyBorder="1" applyAlignment="1">
      <alignment horizontal="right"/>
    </xf>
    <xf numFmtId="9" fontId="10" fillId="0" borderId="19" xfId="0" applyNumberFormat="1" applyFont="1" applyBorder="1" applyAlignment="1">
      <alignment horizontal="right"/>
    </xf>
    <xf numFmtId="166" fontId="10" fillId="0" borderId="57" xfId="1" applyNumberFormat="1" applyFont="1" applyBorder="1"/>
    <xf numFmtId="9" fontId="10" fillId="0" borderId="60" xfId="0" applyNumberFormat="1" applyFont="1" applyBorder="1"/>
    <xf numFmtId="9" fontId="10" fillId="0" borderId="21" xfId="0" applyNumberFormat="1" applyFont="1" applyBorder="1"/>
    <xf numFmtId="9" fontId="10" fillId="0" borderId="21" xfId="0" applyNumberFormat="1" applyFont="1" applyBorder="1" applyAlignment="1">
      <alignment horizontal="right"/>
    </xf>
    <xf numFmtId="9" fontId="10" fillId="0" borderId="45" xfId="0" applyNumberFormat="1" applyFont="1" applyBorder="1"/>
    <xf numFmtId="9" fontId="10" fillId="0" borderId="20" xfId="0" applyNumberFormat="1" applyFont="1" applyBorder="1"/>
    <xf numFmtId="9" fontId="10" fillId="0" borderId="22" xfId="0" applyNumberFormat="1" applyFont="1" applyBorder="1"/>
    <xf numFmtId="166" fontId="8" fillId="0" borderId="13" xfId="1" applyNumberFormat="1" applyFont="1" applyBorder="1"/>
    <xf numFmtId="9" fontId="8" fillId="0" borderId="27" xfId="0" applyNumberFormat="1" applyFont="1" applyBorder="1"/>
    <xf numFmtId="9" fontId="8" fillId="0" borderId="25" xfId="0" applyNumberFormat="1" applyFont="1" applyBorder="1"/>
    <xf numFmtId="9" fontId="8" fillId="0" borderId="25" xfId="0" applyNumberFormat="1" applyFont="1" applyBorder="1" applyAlignment="1">
      <alignment horizontal="right"/>
    </xf>
    <xf numFmtId="9" fontId="8" fillId="0" borderId="46" xfId="0" applyNumberFormat="1" applyFont="1" applyBorder="1"/>
    <xf numFmtId="9" fontId="8" fillId="0" borderId="24" xfId="0" applyNumberFormat="1" applyFont="1" applyBorder="1"/>
    <xf numFmtId="9" fontId="8" fillId="0" borderId="26" xfId="0" applyNumberFormat="1" applyFont="1" applyBorder="1"/>
    <xf numFmtId="165" fontId="10" fillId="0" borderId="66" xfId="0" applyNumberFormat="1" applyFont="1" applyBorder="1" applyAlignment="1">
      <alignment wrapText="1"/>
    </xf>
    <xf numFmtId="9" fontId="10" fillId="0" borderId="66" xfId="0" applyNumberFormat="1" applyFont="1" applyBorder="1"/>
    <xf numFmtId="165" fontId="10" fillId="0" borderId="66" xfId="0" applyNumberFormat="1" applyFont="1" applyBorder="1"/>
    <xf numFmtId="165" fontId="10" fillId="0" borderId="66" xfId="0" applyNumberFormat="1" applyFont="1" applyBorder="1" applyAlignment="1">
      <alignment vertical="center" wrapText="1"/>
    </xf>
    <xf numFmtId="0" fontId="9" fillId="3" borderId="66" xfId="0" applyFont="1" applyFill="1" applyBorder="1" applyAlignment="1">
      <alignment vertical="center" wrapText="1"/>
    </xf>
    <xf numFmtId="0" fontId="9" fillId="3" borderId="66" xfId="0" quotePrefix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Continuous" vertical="center"/>
    </xf>
    <xf numFmtId="0" fontId="9" fillId="3" borderId="66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9" fontId="2" fillId="0" borderId="0" xfId="0" applyNumberFormat="1" applyFont="1"/>
    <xf numFmtId="167" fontId="2" fillId="0" borderId="0" xfId="0" applyNumberFormat="1" applyFont="1" applyBorder="1"/>
    <xf numFmtId="167" fontId="8" fillId="0" borderId="0" xfId="0" applyNumberFormat="1" applyFont="1" applyBorder="1"/>
    <xf numFmtId="167" fontId="13" fillId="3" borderId="0" xfId="0" applyNumberFormat="1" applyFont="1" applyFill="1" applyBorder="1" applyAlignment="1">
      <alignment horizontal="centerContinuous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Continuous" vertical="center"/>
    </xf>
    <xf numFmtId="0" fontId="13" fillId="3" borderId="9" xfId="0" applyFont="1" applyFill="1" applyBorder="1" applyAlignment="1">
      <alignment horizontal="centerContinuous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0" xfId="0" applyFont="1"/>
    <xf numFmtId="0" fontId="3" fillId="0" borderId="0" xfId="0" applyFont="1" applyBorder="1" applyAlignment="1">
      <alignment horizontal="left" wrapText="1"/>
    </xf>
    <xf numFmtId="0" fontId="13" fillId="3" borderId="65" xfId="0" quotePrefix="1" applyFont="1" applyFill="1" applyBorder="1" applyAlignment="1">
      <alignment horizontal="center" vertical="center"/>
    </xf>
    <xf numFmtId="0" fontId="13" fillId="3" borderId="38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quotePrefix="1" applyFont="1" applyFill="1" applyAlignment="1">
      <alignment horizontal="left" vertical="center" wrapText="1"/>
    </xf>
    <xf numFmtId="0" fontId="13" fillId="3" borderId="40" xfId="0" applyFont="1" applyFill="1" applyBorder="1" applyAlignment="1">
      <alignment horizontal="left" vertical="center" wrapText="1"/>
    </xf>
    <xf numFmtId="0" fontId="13" fillId="3" borderId="41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63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3" borderId="42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right" vertical="center" wrapText="1"/>
    </xf>
    <xf numFmtId="0" fontId="12" fillId="0" borderId="41" xfId="0" applyFont="1" applyFill="1" applyBorder="1" applyAlignment="1">
      <alignment horizontal="right" vertical="center" wrapText="1"/>
    </xf>
    <xf numFmtId="0" fontId="12" fillId="0" borderId="42" xfId="0" applyFont="1" applyFill="1" applyBorder="1" applyAlignment="1">
      <alignment horizontal="right" vertical="center" wrapText="1"/>
    </xf>
    <xf numFmtId="0" fontId="13" fillId="3" borderId="31" xfId="0" quotePrefix="1" applyFont="1" applyFill="1" applyBorder="1" applyAlignment="1">
      <alignment horizontal="center" vertical="center"/>
    </xf>
    <xf numFmtId="0" fontId="13" fillId="3" borderId="35" xfId="0" quotePrefix="1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 wrapText="1"/>
    </xf>
    <xf numFmtId="0" fontId="13" fillId="3" borderId="65" xfId="0" applyFont="1" applyFill="1" applyBorder="1" applyAlignment="1">
      <alignment horizontal="center" vertical="center" wrapText="1"/>
    </xf>
    <xf numFmtId="0" fontId="13" fillId="3" borderId="64" xfId="0" quotePrefix="1" applyFont="1" applyFill="1" applyBorder="1" applyAlignment="1">
      <alignment horizontal="center" vertical="center"/>
    </xf>
    <xf numFmtId="0" fontId="13" fillId="3" borderId="39" xfId="0" quotePrefix="1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Female Refugees per Age Group (%)</a:t>
            </a:r>
          </a:p>
        </c:rich>
      </c:tx>
      <c:layout/>
    </c:title>
    <c:plotArea>
      <c:layout/>
      <c:barChart>
        <c:barDir val="bar"/>
        <c:grouping val="clustered"/>
        <c:ser>
          <c:idx val="19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dPt>
            <c:idx val="3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1"/>
              </a:solidFill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Graph!$B$11:$G$11</c:f>
              <c:strCache>
                <c:ptCount val="6"/>
                <c:pt idx="0">
                  <c:v>0-4</c:v>
                </c:pt>
                <c:pt idx="1">
                  <c:v>5-11</c:v>
                </c:pt>
                <c:pt idx="2">
                  <c:v>12-17</c:v>
                </c:pt>
                <c:pt idx="3">
                  <c:v>&lt;18</c:v>
                </c:pt>
                <c:pt idx="4">
                  <c:v>18-59</c:v>
                </c:pt>
                <c:pt idx="5">
                  <c:v>60+&gt;</c:v>
                </c:pt>
              </c:strCache>
            </c:strRef>
          </c:cat>
          <c:val>
            <c:numRef>
              <c:f>Graph!$B$12:$G$12</c:f>
              <c:numCache>
                <c:formatCode>0%</c:formatCode>
                <c:ptCount val="6"/>
                <c:pt idx="0">
                  <c:v>0.49</c:v>
                </c:pt>
                <c:pt idx="1">
                  <c:v>0.51</c:v>
                </c:pt>
                <c:pt idx="2">
                  <c:v>0.49</c:v>
                </c:pt>
                <c:pt idx="3">
                  <c:v>0.5</c:v>
                </c:pt>
                <c:pt idx="4">
                  <c:v>0.47</c:v>
                </c:pt>
                <c:pt idx="5">
                  <c:v>0.5</c:v>
                </c:pt>
              </c:numCache>
            </c:numRef>
          </c:val>
        </c:ser>
        <c:dLbls>
          <c:showVal val="1"/>
        </c:dLbls>
        <c:overlap val="-25"/>
        <c:axId val="163908224"/>
        <c:axId val="163918208"/>
      </c:barChart>
      <c:catAx>
        <c:axId val="163908224"/>
        <c:scaling>
          <c:orientation val="minMax"/>
        </c:scaling>
        <c:axPos val="l"/>
        <c:majorTickMark val="none"/>
        <c:tickLblPos val="nextTo"/>
        <c:crossAx val="163918208"/>
        <c:crosses val="autoZero"/>
        <c:auto val="1"/>
        <c:lblAlgn val="ctr"/>
        <c:lblOffset val="100"/>
      </c:catAx>
      <c:valAx>
        <c:axId val="163918208"/>
        <c:scaling>
          <c:orientation val="minMax"/>
        </c:scaling>
        <c:delete val="1"/>
        <c:axPos val="b"/>
        <c:numFmt formatCode="0%" sourceLinked="1"/>
        <c:tickLblPos val="none"/>
        <c:crossAx val="163908224"/>
        <c:crosses val="autoZero"/>
        <c:crossBetween val="between"/>
      </c:valAx>
    </c:plotArea>
    <c:plotVisOnly val="1"/>
  </c:chart>
  <c:txPr>
    <a:bodyPr/>
    <a:lstStyle/>
    <a:p>
      <a:pPr>
        <a:defRPr i="1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Total Female Refugees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cat>
            <c:strRef>
              <c:f>Graph!$A$19:$A$38</c:f>
              <c:strCache>
                <c:ptCount val="20"/>
                <c:pt idx="0">
                  <c:v>Mauritania</c:v>
                </c:pt>
                <c:pt idx="1">
                  <c:v>Oman</c:v>
                </c:pt>
                <c:pt idx="2">
                  <c:v>Bahrain</c:v>
                </c:pt>
                <c:pt idx="3">
                  <c:v>Jordan</c:v>
                </c:pt>
                <c:pt idx="4">
                  <c:v>Palestine</c:v>
                </c:pt>
                <c:pt idx="5">
                  <c:v>Saudi Arabia</c:v>
                </c:pt>
                <c:pt idx="6">
                  <c:v>Lebanon</c:v>
                </c:pt>
                <c:pt idx="7">
                  <c:v>Sudan</c:v>
                </c:pt>
                <c:pt idx="8">
                  <c:v>Syria</c:v>
                </c:pt>
                <c:pt idx="9">
                  <c:v>Iraq</c:v>
                </c:pt>
                <c:pt idx="10">
                  <c:v>UAE</c:v>
                </c:pt>
                <c:pt idx="11">
                  <c:v>Djibouti</c:v>
                </c:pt>
                <c:pt idx="12">
                  <c:v>Egypt</c:v>
                </c:pt>
                <c:pt idx="13">
                  <c:v>Kuwait</c:v>
                </c:pt>
                <c:pt idx="14">
                  <c:v>Yemen</c:v>
                </c:pt>
                <c:pt idx="15">
                  <c:v>Libya</c:v>
                </c:pt>
                <c:pt idx="16">
                  <c:v>Qatar</c:v>
                </c:pt>
                <c:pt idx="17">
                  <c:v>Algeria</c:v>
                </c:pt>
                <c:pt idx="18">
                  <c:v>Morocco</c:v>
                </c:pt>
                <c:pt idx="19">
                  <c:v>Tunisia</c:v>
                </c:pt>
              </c:strCache>
            </c:strRef>
          </c:cat>
          <c:val>
            <c:numRef>
              <c:f>Graph!$B$19:$B$38</c:f>
              <c:numCache>
                <c:formatCode>0%</c:formatCode>
                <c:ptCount val="20"/>
                <c:pt idx="0">
                  <c:v>0.54</c:v>
                </c:pt>
                <c:pt idx="1">
                  <c:v>0.54</c:v>
                </c:pt>
                <c:pt idx="2">
                  <c:v>0.51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0.49</c:v>
                </c:pt>
                <c:pt idx="10">
                  <c:v>0.49</c:v>
                </c:pt>
                <c:pt idx="11">
                  <c:v>0.48</c:v>
                </c:pt>
                <c:pt idx="12">
                  <c:v>0.47</c:v>
                </c:pt>
                <c:pt idx="13">
                  <c:v>0.45</c:v>
                </c:pt>
                <c:pt idx="14">
                  <c:v>0.45</c:v>
                </c:pt>
                <c:pt idx="15">
                  <c:v>0.43</c:v>
                </c:pt>
                <c:pt idx="16">
                  <c:v>0.42</c:v>
                </c:pt>
                <c:pt idx="17">
                  <c:v>0.27</c:v>
                </c:pt>
                <c:pt idx="18">
                  <c:v>0.23</c:v>
                </c:pt>
                <c:pt idx="19">
                  <c:v>0.2</c:v>
                </c:pt>
              </c:numCache>
            </c:numRef>
          </c:val>
        </c:ser>
        <c:axId val="163925376"/>
        <c:axId val="163931264"/>
      </c:barChart>
      <c:catAx>
        <c:axId val="163925376"/>
        <c:scaling>
          <c:orientation val="minMax"/>
        </c:scaling>
        <c:axPos val="b"/>
        <c:majorTickMark val="none"/>
        <c:tickLblPos val="nextTo"/>
        <c:txPr>
          <a:bodyPr rot="-3540000"/>
          <a:lstStyle/>
          <a:p>
            <a:pPr>
              <a:defRPr/>
            </a:pPr>
            <a:endParaRPr lang="en-US"/>
          </a:p>
        </c:txPr>
        <c:crossAx val="163931264"/>
        <c:crosses val="autoZero"/>
        <c:auto val="1"/>
        <c:lblAlgn val="ctr"/>
        <c:lblOffset val="100"/>
      </c:catAx>
      <c:valAx>
        <c:axId val="16393126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63925376"/>
        <c:crosses val="autoZero"/>
        <c:crossBetween val="between"/>
      </c:valAx>
    </c:plotArea>
    <c:plotVisOnly val="1"/>
  </c:chart>
  <c:txPr>
    <a:bodyPr/>
    <a:lstStyle/>
    <a:p>
      <a:pPr>
        <a:defRPr i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Graph!$A$47:$A$51</c:f>
              <c:strCache>
                <c:ptCount val="5"/>
                <c:pt idx="0">
                  <c:v>0-4</c:v>
                </c:pt>
                <c:pt idx="1">
                  <c:v>5-11</c:v>
                </c:pt>
                <c:pt idx="2">
                  <c:v>12-17</c:v>
                </c:pt>
                <c:pt idx="3">
                  <c:v>18-59</c:v>
                </c:pt>
                <c:pt idx="4">
                  <c:v>60+&gt;</c:v>
                </c:pt>
              </c:strCache>
            </c:strRef>
          </c:cat>
          <c:val>
            <c:numRef>
              <c:f>Graph!$B$47:$B$51</c:f>
              <c:numCache>
                <c:formatCode>0%</c:formatCode>
                <c:ptCount val="5"/>
                <c:pt idx="0">
                  <c:v>0.13</c:v>
                </c:pt>
                <c:pt idx="1">
                  <c:v>0.2</c:v>
                </c:pt>
                <c:pt idx="2">
                  <c:v>0.16</c:v>
                </c:pt>
                <c:pt idx="3">
                  <c:v>0.46</c:v>
                </c:pt>
                <c:pt idx="4">
                  <c:v>0.04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Graph!$A$66:$A$70</c:f>
              <c:strCache>
                <c:ptCount val="5"/>
                <c:pt idx="0">
                  <c:v>0-4</c:v>
                </c:pt>
                <c:pt idx="1">
                  <c:v>5-11</c:v>
                </c:pt>
                <c:pt idx="2">
                  <c:v>12-17</c:v>
                </c:pt>
                <c:pt idx="3">
                  <c:v>18-59</c:v>
                </c:pt>
                <c:pt idx="4">
                  <c:v>60+&gt;</c:v>
                </c:pt>
              </c:strCache>
            </c:strRef>
          </c:cat>
          <c:val>
            <c:numRef>
              <c:f>Graph!$B$66:$B$70</c:f>
              <c:numCache>
                <c:formatCode>0%</c:formatCode>
                <c:ptCount val="5"/>
                <c:pt idx="0">
                  <c:v>0.49</c:v>
                </c:pt>
                <c:pt idx="1">
                  <c:v>0.51</c:v>
                </c:pt>
                <c:pt idx="2">
                  <c:v>0.49</c:v>
                </c:pt>
                <c:pt idx="3">
                  <c:v>0.47</c:v>
                </c:pt>
                <c:pt idx="4">
                  <c:v>0.5</c:v>
                </c:pt>
              </c:numCache>
            </c:numRef>
          </c:val>
        </c:ser>
        <c:axId val="164091008"/>
        <c:axId val="164092544"/>
      </c:barChart>
      <c:catAx>
        <c:axId val="164091008"/>
        <c:scaling>
          <c:orientation val="minMax"/>
        </c:scaling>
        <c:axPos val="b"/>
        <c:tickLblPos val="nextTo"/>
        <c:crossAx val="164092544"/>
        <c:crosses val="autoZero"/>
        <c:auto val="1"/>
        <c:lblAlgn val="ctr"/>
        <c:lblOffset val="100"/>
      </c:catAx>
      <c:valAx>
        <c:axId val="164092544"/>
        <c:scaling>
          <c:orientation val="minMax"/>
        </c:scaling>
        <c:axPos val="l"/>
        <c:majorGridlines/>
        <c:numFmt formatCode="0%" sourceLinked="1"/>
        <c:tickLblPos val="nextTo"/>
        <c:crossAx val="1640910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4</xdr:row>
      <xdr:rowOff>28574</xdr:rowOff>
    </xdr:from>
    <xdr:to>
      <xdr:col>18</xdr:col>
      <xdr:colOff>0</xdr:colOff>
      <xdr:row>20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314324</xdr:colOff>
      <xdr:row>21</xdr:row>
      <xdr:rowOff>9525</xdr:rowOff>
    </xdr:from>
    <xdr:to>
      <xdr:col>17</xdr:col>
      <xdr:colOff>581024</xdr:colOff>
      <xdr:row>43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276225</xdr:colOff>
      <xdr:row>45</xdr:row>
      <xdr:rowOff>28575</xdr:rowOff>
    </xdr:from>
    <xdr:to>
      <xdr:col>16</xdr:col>
      <xdr:colOff>1323975</xdr:colOff>
      <xdr:row>62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257175</xdr:colOff>
      <xdr:row>65</xdr:row>
      <xdr:rowOff>9525</xdr:rowOff>
    </xdr:from>
    <xdr:to>
      <xdr:col>16</xdr:col>
      <xdr:colOff>1304925</xdr:colOff>
      <xdr:row>83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iba\Downloads\Chapter%208-%20Refuge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8A"/>
      <sheetName val="Table 8E"/>
      <sheetName val="Table 8F"/>
    </sheetNames>
    <sheetDataSet>
      <sheetData sheetId="0" refreshError="1">
        <row r="7">
          <cell r="A7" t="str">
            <v>ALG</v>
          </cell>
          <cell r="B7" t="str">
            <v>Africa</v>
          </cell>
          <cell r="C7" t="str">
            <v>North Africa</v>
          </cell>
          <cell r="D7">
            <v>3</v>
          </cell>
          <cell r="E7" t="str">
            <v>MENA</v>
          </cell>
          <cell r="F7" t="str">
            <v>Algeria10</v>
          </cell>
          <cell r="G7">
            <v>94144</v>
          </cell>
          <cell r="H7">
            <v>90139</v>
          </cell>
          <cell r="I7">
            <v>0</v>
          </cell>
          <cell r="J7">
            <v>0</v>
          </cell>
          <cell r="K7">
            <v>94144</v>
          </cell>
          <cell r="L7">
            <v>90139</v>
          </cell>
          <cell r="M7">
            <v>304</v>
          </cell>
          <cell r="N7">
            <v>3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94451</v>
          </cell>
        </row>
        <row r="8">
          <cell r="A8" t="str">
            <v>BAH</v>
          </cell>
          <cell r="B8" t="str">
            <v>Asia</v>
          </cell>
          <cell r="C8" t="str">
            <v>The Middle East</v>
          </cell>
          <cell r="D8">
            <v>3</v>
          </cell>
          <cell r="E8" t="str">
            <v>MENA</v>
          </cell>
          <cell r="F8" t="str">
            <v>Bahrain</v>
          </cell>
          <cell r="G8">
            <v>165</v>
          </cell>
          <cell r="H8">
            <v>165</v>
          </cell>
          <cell r="I8">
            <v>0</v>
          </cell>
          <cell r="J8">
            <v>0</v>
          </cell>
          <cell r="K8">
            <v>165</v>
          </cell>
          <cell r="L8">
            <v>165</v>
          </cell>
          <cell r="M8">
            <v>69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234</v>
          </cell>
        </row>
        <row r="9">
          <cell r="A9" t="str">
            <v>COI</v>
          </cell>
          <cell r="B9" t="str">
            <v>Africa</v>
          </cell>
          <cell r="C9" t="str">
            <v>Southern Africa</v>
          </cell>
          <cell r="D9">
            <v>1</v>
          </cell>
          <cell r="E9" t="str">
            <v>SAO</v>
          </cell>
          <cell r="F9" t="str">
            <v>Comoros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DJB</v>
          </cell>
          <cell r="B10" t="str">
            <v>Africa</v>
          </cell>
          <cell r="C10" t="str">
            <v>East and Horn of Africa</v>
          </cell>
          <cell r="D10">
            <v>1</v>
          </cell>
          <cell r="E10" t="str">
            <v>EHA</v>
          </cell>
          <cell r="F10" t="str">
            <v>Djibouti</v>
          </cell>
          <cell r="G10">
            <v>15104</v>
          </cell>
          <cell r="H10">
            <v>15104</v>
          </cell>
          <cell r="I10">
            <v>0</v>
          </cell>
          <cell r="J10">
            <v>0</v>
          </cell>
          <cell r="K10">
            <v>15104</v>
          </cell>
          <cell r="L10">
            <v>15104</v>
          </cell>
          <cell r="M10">
            <v>732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7</v>
          </cell>
          <cell r="W10">
            <v>15843</v>
          </cell>
        </row>
        <row r="11">
          <cell r="A11" t="str">
            <v>ARE</v>
          </cell>
          <cell r="B11" t="str">
            <v>Africa</v>
          </cell>
          <cell r="C11" t="str">
            <v>The Middle East</v>
          </cell>
          <cell r="D11">
            <v>3</v>
          </cell>
          <cell r="E11" t="str">
            <v>MENA</v>
          </cell>
          <cell r="F11" t="str">
            <v>Egypt</v>
          </cell>
          <cell r="G11">
            <v>95056</v>
          </cell>
          <cell r="H11">
            <v>25056</v>
          </cell>
          <cell r="I11">
            <v>0</v>
          </cell>
          <cell r="J11">
            <v>0</v>
          </cell>
          <cell r="K11">
            <v>95056</v>
          </cell>
          <cell r="L11">
            <v>25056</v>
          </cell>
          <cell r="M11">
            <v>14303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60</v>
          </cell>
          <cell r="T11">
            <v>0</v>
          </cell>
          <cell r="U11">
            <v>60</v>
          </cell>
          <cell r="V11">
            <v>0</v>
          </cell>
          <cell r="W11">
            <v>109419</v>
          </cell>
        </row>
        <row r="12">
          <cell r="A12" t="str">
            <v>IRQ</v>
          </cell>
          <cell r="B12" t="str">
            <v>Asia</v>
          </cell>
          <cell r="C12" t="str">
            <v>The Middle East</v>
          </cell>
          <cell r="D12">
            <v>3</v>
          </cell>
          <cell r="E12" t="str">
            <v>MENA</v>
          </cell>
          <cell r="F12" t="str">
            <v>Iraq</v>
          </cell>
          <cell r="G12">
            <v>34655</v>
          </cell>
          <cell r="H12">
            <v>34655</v>
          </cell>
          <cell r="I12">
            <v>0</v>
          </cell>
          <cell r="J12">
            <v>0</v>
          </cell>
          <cell r="K12">
            <v>34655</v>
          </cell>
          <cell r="L12">
            <v>34655</v>
          </cell>
          <cell r="M12">
            <v>3073</v>
          </cell>
          <cell r="N12">
            <v>28896</v>
          </cell>
          <cell r="O12">
            <v>1343568</v>
          </cell>
          <cell r="P12">
            <v>0</v>
          </cell>
          <cell r="Q12">
            <v>1343568</v>
          </cell>
          <cell r="R12">
            <v>294770</v>
          </cell>
          <cell r="S12">
            <v>120000</v>
          </cell>
          <cell r="T12">
            <v>0</v>
          </cell>
          <cell r="U12">
            <v>120000</v>
          </cell>
          <cell r="V12">
            <v>0</v>
          </cell>
          <cell r="W12">
            <v>1824962</v>
          </cell>
        </row>
        <row r="13">
          <cell r="A13" t="str">
            <v>JOR</v>
          </cell>
          <cell r="B13" t="str">
            <v>Asia</v>
          </cell>
          <cell r="C13" t="str">
            <v>The Middle East</v>
          </cell>
          <cell r="D13">
            <v>3</v>
          </cell>
          <cell r="E13" t="str">
            <v>MENA</v>
          </cell>
          <cell r="F13" t="str">
            <v>Jordan11</v>
          </cell>
          <cell r="G13">
            <v>450915</v>
          </cell>
          <cell r="H13">
            <v>31013</v>
          </cell>
          <cell r="I13">
            <v>0</v>
          </cell>
          <cell r="J13">
            <v>0</v>
          </cell>
          <cell r="K13">
            <v>450915</v>
          </cell>
          <cell r="L13">
            <v>31013</v>
          </cell>
          <cell r="M13">
            <v>2159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453074</v>
          </cell>
        </row>
        <row r="14">
          <cell r="A14" t="str">
            <v>KUW</v>
          </cell>
          <cell r="B14" t="str">
            <v>Asia</v>
          </cell>
          <cell r="C14" t="str">
            <v>The Middle East</v>
          </cell>
          <cell r="D14">
            <v>3</v>
          </cell>
          <cell r="E14" t="str">
            <v>MENA</v>
          </cell>
          <cell r="F14" t="str">
            <v>Kuwait</v>
          </cell>
          <cell r="G14">
            <v>184</v>
          </cell>
          <cell r="H14">
            <v>0</v>
          </cell>
          <cell r="I14">
            <v>0</v>
          </cell>
          <cell r="J14">
            <v>0</v>
          </cell>
          <cell r="K14">
            <v>184</v>
          </cell>
          <cell r="L14">
            <v>0</v>
          </cell>
          <cell r="M14">
            <v>3275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93000</v>
          </cell>
          <cell r="T14">
            <v>0</v>
          </cell>
          <cell r="U14">
            <v>93000</v>
          </cell>
          <cell r="V14">
            <v>0</v>
          </cell>
          <cell r="W14">
            <v>96459</v>
          </cell>
        </row>
        <row r="15">
          <cell r="A15" t="str">
            <v>LEB</v>
          </cell>
          <cell r="B15" t="str">
            <v>Asia</v>
          </cell>
          <cell r="C15" t="str">
            <v>The Middle East</v>
          </cell>
          <cell r="D15">
            <v>3</v>
          </cell>
          <cell r="E15" t="str">
            <v>MENA</v>
          </cell>
          <cell r="F15" t="str">
            <v>Lebanon</v>
          </cell>
          <cell r="G15">
            <v>7949</v>
          </cell>
          <cell r="H15">
            <v>7949</v>
          </cell>
          <cell r="I15">
            <v>114</v>
          </cell>
          <cell r="J15">
            <v>114</v>
          </cell>
          <cell r="K15">
            <v>8063</v>
          </cell>
          <cell r="L15">
            <v>8063</v>
          </cell>
          <cell r="M15">
            <v>1417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9480</v>
          </cell>
        </row>
        <row r="16">
          <cell r="A16" t="str">
            <v>LBY</v>
          </cell>
          <cell r="B16" t="str">
            <v>Africa</v>
          </cell>
          <cell r="C16" t="str">
            <v>North Africa</v>
          </cell>
          <cell r="D16">
            <v>3</v>
          </cell>
          <cell r="E16" t="str">
            <v>MENA</v>
          </cell>
          <cell r="F16" t="str">
            <v>Libyan Arab Jamahiriya</v>
          </cell>
          <cell r="G16">
            <v>7923</v>
          </cell>
          <cell r="H16">
            <v>1913</v>
          </cell>
          <cell r="I16">
            <v>0</v>
          </cell>
          <cell r="J16">
            <v>0</v>
          </cell>
          <cell r="K16">
            <v>7923</v>
          </cell>
          <cell r="L16">
            <v>1913</v>
          </cell>
          <cell r="M16">
            <v>3194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11117</v>
          </cell>
        </row>
        <row r="17">
          <cell r="F17" t="str">
            <v>Mauritania</v>
          </cell>
          <cell r="G17">
            <v>717</v>
          </cell>
          <cell r="H17">
            <v>535</v>
          </cell>
          <cell r="I17">
            <v>26000</v>
          </cell>
          <cell r="J17">
            <v>0</v>
          </cell>
          <cell r="K17">
            <v>26717</v>
          </cell>
          <cell r="L17">
            <v>535</v>
          </cell>
          <cell r="M17">
            <v>241</v>
          </cell>
          <cell r="N17">
            <v>1391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28349</v>
          </cell>
        </row>
        <row r="18">
          <cell r="A18" t="str">
            <v>MOR</v>
          </cell>
          <cell r="B18" t="str">
            <v>Africa</v>
          </cell>
          <cell r="C18" t="str">
            <v>North Africa</v>
          </cell>
          <cell r="D18">
            <v>3</v>
          </cell>
          <cell r="E18" t="str">
            <v>MENA</v>
          </cell>
          <cell r="F18" t="str">
            <v>Morocco</v>
          </cell>
          <cell r="G18">
            <v>792</v>
          </cell>
          <cell r="H18">
            <v>792</v>
          </cell>
          <cell r="I18">
            <v>0</v>
          </cell>
          <cell r="J18">
            <v>0</v>
          </cell>
          <cell r="K18">
            <v>792</v>
          </cell>
          <cell r="L18">
            <v>792</v>
          </cell>
          <cell r="M18">
            <v>280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1072</v>
          </cell>
        </row>
        <row r="19">
          <cell r="A19" t="str">
            <v>OMN</v>
          </cell>
          <cell r="B19" t="str">
            <v>Asia</v>
          </cell>
          <cell r="C19" t="str">
            <v>The Middle East</v>
          </cell>
          <cell r="D19">
            <v>3</v>
          </cell>
          <cell r="E19" t="str">
            <v>MENA</v>
          </cell>
          <cell r="F19" t="str">
            <v>Oman</v>
          </cell>
          <cell r="G19">
            <v>78</v>
          </cell>
          <cell r="H19">
            <v>78</v>
          </cell>
          <cell r="I19">
            <v>0</v>
          </cell>
          <cell r="J19">
            <v>0</v>
          </cell>
          <cell r="K19">
            <v>78</v>
          </cell>
          <cell r="L19">
            <v>78</v>
          </cell>
          <cell r="M19">
            <v>13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91</v>
          </cell>
        </row>
        <row r="20">
          <cell r="A20" t="str">
            <v>GAZ</v>
          </cell>
          <cell r="B20" t="str">
            <v>Asia</v>
          </cell>
          <cell r="C20" t="str">
            <v>The Middle East</v>
          </cell>
          <cell r="D20">
            <v>3</v>
          </cell>
          <cell r="E20" t="str">
            <v>MENA</v>
          </cell>
          <cell r="F20" t="str">
            <v>Palestine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13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13</v>
          </cell>
        </row>
        <row r="21">
          <cell r="A21" t="str">
            <v>QAT</v>
          </cell>
          <cell r="B21" t="str">
            <v>Asia</v>
          </cell>
          <cell r="C21" t="str">
            <v>The Middle East</v>
          </cell>
          <cell r="D21">
            <v>3</v>
          </cell>
          <cell r="E21" t="str">
            <v>MENA</v>
          </cell>
          <cell r="F21" t="str">
            <v>Qatar</v>
          </cell>
          <cell r="G21">
            <v>51</v>
          </cell>
          <cell r="H21">
            <v>51</v>
          </cell>
          <cell r="I21">
            <v>0</v>
          </cell>
          <cell r="J21">
            <v>0</v>
          </cell>
          <cell r="K21">
            <v>51</v>
          </cell>
          <cell r="L21">
            <v>51</v>
          </cell>
          <cell r="M21">
            <v>16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1200</v>
          </cell>
          <cell r="T21">
            <v>0</v>
          </cell>
          <cell r="U21">
            <v>1200</v>
          </cell>
          <cell r="V21">
            <v>0</v>
          </cell>
          <cell r="W21">
            <v>1267</v>
          </cell>
        </row>
        <row r="22">
          <cell r="A22" t="str">
            <v>SAU</v>
          </cell>
          <cell r="B22" t="str">
            <v>Asia</v>
          </cell>
          <cell r="C22" t="str">
            <v>The Middle East</v>
          </cell>
          <cell r="D22">
            <v>3</v>
          </cell>
          <cell r="E22" t="str">
            <v>MENA</v>
          </cell>
          <cell r="F22" t="str">
            <v>Saudi Arabia</v>
          </cell>
          <cell r="G22">
            <v>555</v>
          </cell>
          <cell r="H22">
            <v>555</v>
          </cell>
          <cell r="I22">
            <v>27</v>
          </cell>
          <cell r="J22">
            <v>27</v>
          </cell>
          <cell r="K22">
            <v>582</v>
          </cell>
          <cell r="L22">
            <v>582</v>
          </cell>
          <cell r="M22">
            <v>87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70000</v>
          </cell>
          <cell r="T22">
            <v>0</v>
          </cell>
          <cell r="U22">
            <v>70000</v>
          </cell>
          <cell r="V22">
            <v>0</v>
          </cell>
          <cell r="W22">
            <v>70669</v>
          </cell>
        </row>
        <row r="23">
          <cell r="F23" t="str">
            <v>Somalia</v>
          </cell>
          <cell r="G23">
            <v>1937</v>
          </cell>
          <cell r="H23">
            <v>1937</v>
          </cell>
          <cell r="I23">
            <v>0</v>
          </cell>
          <cell r="J23">
            <v>0</v>
          </cell>
          <cell r="K23">
            <v>1937</v>
          </cell>
          <cell r="L23">
            <v>1937</v>
          </cell>
          <cell r="M23">
            <v>24111</v>
          </cell>
          <cell r="N23">
            <v>34</v>
          </cell>
          <cell r="O23">
            <v>1463780</v>
          </cell>
          <cell r="P23">
            <v>0</v>
          </cell>
          <cell r="Q23">
            <v>1463780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1489862</v>
          </cell>
        </row>
        <row r="24">
          <cell r="A24" t="str">
            <v>SUD</v>
          </cell>
          <cell r="B24" t="str">
            <v>Africa</v>
          </cell>
          <cell r="C24" t="str">
            <v>East and Horn of Africa</v>
          </cell>
          <cell r="D24">
            <v>1</v>
          </cell>
          <cell r="E24" t="str">
            <v>EHA</v>
          </cell>
          <cell r="F24" t="str">
            <v>Sudan12</v>
          </cell>
          <cell r="G24">
            <v>144008</v>
          </cell>
          <cell r="H24">
            <v>93332</v>
          </cell>
          <cell r="I24">
            <v>34300</v>
          </cell>
          <cell r="J24">
            <v>16059</v>
          </cell>
          <cell r="K24">
            <v>178308</v>
          </cell>
          <cell r="L24">
            <v>109391</v>
          </cell>
          <cell r="M24">
            <v>6046</v>
          </cell>
          <cell r="N24">
            <v>7070</v>
          </cell>
          <cell r="O24">
            <v>1548000</v>
          </cell>
          <cell r="P24">
            <v>76100</v>
          </cell>
          <cell r="Q24">
            <v>1624100</v>
          </cell>
          <cell r="R24">
            <v>143000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1958524</v>
          </cell>
        </row>
        <row r="25">
          <cell r="A25" t="str">
            <v>SYR</v>
          </cell>
          <cell r="B25" t="str">
            <v>Asia</v>
          </cell>
          <cell r="C25" t="str">
            <v>The Middle East</v>
          </cell>
          <cell r="D25">
            <v>3</v>
          </cell>
          <cell r="E25" t="str">
            <v>MENA</v>
          </cell>
          <cell r="F25" t="str">
            <v>Syrian Arab Rep.13</v>
          </cell>
          <cell r="G25">
            <v>1005472</v>
          </cell>
          <cell r="H25">
            <v>140677</v>
          </cell>
          <cell r="I25">
            <v>0</v>
          </cell>
          <cell r="J25">
            <v>0</v>
          </cell>
          <cell r="K25">
            <v>1005472</v>
          </cell>
          <cell r="L25">
            <v>140677</v>
          </cell>
          <cell r="M25">
            <v>2446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300000</v>
          </cell>
          <cell r="T25">
            <v>0</v>
          </cell>
          <cell r="U25">
            <v>300000</v>
          </cell>
          <cell r="V25">
            <v>0</v>
          </cell>
          <cell r="W25">
            <v>1307918</v>
          </cell>
        </row>
        <row r="26">
          <cell r="A26" t="str">
            <v>TUN</v>
          </cell>
          <cell r="B26" t="str">
            <v>Africa</v>
          </cell>
          <cell r="C26" t="str">
            <v>North Africa</v>
          </cell>
          <cell r="D26">
            <v>3</v>
          </cell>
          <cell r="E26" t="str">
            <v>MENA</v>
          </cell>
          <cell r="F26" t="str">
            <v>Tunisia</v>
          </cell>
          <cell r="G26">
            <v>89</v>
          </cell>
          <cell r="H26">
            <v>38</v>
          </cell>
          <cell r="I26">
            <v>0</v>
          </cell>
          <cell r="J26">
            <v>0</v>
          </cell>
          <cell r="K26">
            <v>89</v>
          </cell>
          <cell r="L26">
            <v>38</v>
          </cell>
          <cell r="M26">
            <v>23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112</v>
          </cell>
        </row>
        <row r="27">
          <cell r="A27" t="str">
            <v>UAE</v>
          </cell>
          <cell r="B27" t="str">
            <v>Asia</v>
          </cell>
          <cell r="C27" t="str">
            <v>The Middle East</v>
          </cell>
          <cell r="D27">
            <v>3</v>
          </cell>
          <cell r="E27" t="str">
            <v>MENA</v>
          </cell>
          <cell r="F27" t="str">
            <v>United Arab Emirates</v>
          </cell>
          <cell r="G27">
            <v>538</v>
          </cell>
          <cell r="H27">
            <v>538</v>
          </cell>
          <cell r="I27">
            <v>0</v>
          </cell>
          <cell r="J27">
            <v>0</v>
          </cell>
          <cell r="K27">
            <v>538</v>
          </cell>
          <cell r="L27">
            <v>538</v>
          </cell>
          <cell r="M27">
            <v>86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624</v>
          </cell>
        </row>
        <row r="28">
          <cell r="A28" t="str">
            <v>YEM</v>
          </cell>
          <cell r="B28" t="str">
            <v>Asia</v>
          </cell>
          <cell r="C28" t="str">
            <v>The Middle East</v>
          </cell>
          <cell r="D28">
            <v>3</v>
          </cell>
          <cell r="E28" t="str">
            <v>MENA</v>
          </cell>
          <cell r="F28" t="str">
            <v>Yemen</v>
          </cell>
          <cell r="G28">
            <v>190092</v>
          </cell>
          <cell r="H28">
            <v>109102</v>
          </cell>
          <cell r="I28">
            <v>0</v>
          </cell>
          <cell r="J28">
            <v>0</v>
          </cell>
          <cell r="K28">
            <v>190092</v>
          </cell>
          <cell r="L28">
            <v>109102</v>
          </cell>
          <cell r="M28">
            <v>2557</v>
          </cell>
          <cell r="N28">
            <v>0</v>
          </cell>
          <cell r="O28">
            <v>220994</v>
          </cell>
          <cell r="P28">
            <v>0</v>
          </cell>
          <cell r="Q28">
            <v>220994</v>
          </cell>
          <cell r="R28">
            <v>94712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508355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M43"/>
  <sheetViews>
    <sheetView topLeftCell="B4" zoomScaleNormal="100" workbookViewId="0">
      <selection activeCell="J33" sqref="J33:O33"/>
    </sheetView>
  </sheetViews>
  <sheetFormatPr defaultRowHeight="11.25"/>
  <cols>
    <col min="1" max="1" width="3" style="1" hidden="1" customWidth="1"/>
    <col min="2" max="2" width="20.28515625" style="1" customWidth="1"/>
    <col min="3" max="3" width="12.42578125" style="1" customWidth="1"/>
    <col min="4" max="9" width="5.28515625" style="1" customWidth="1"/>
    <col min="10" max="17" width="4.7109375" style="1" customWidth="1"/>
    <col min="18" max="18" width="12" style="3" customWidth="1"/>
    <col min="19" max="19" width="6.7109375" style="1" customWidth="1"/>
    <col min="20" max="20" width="7" style="1" customWidth="1"/>
    <col min="21" max="37" width="10.140625" style="2" hidden="1" customWidth="1"/>
    <col min="38" max="38" width="20.28515625" style="1" customWidth="1"/>
    <col min="39" max="16384" width="9.140625" style="1"/>
  </cols>
  <sheetData>
    <row r="1" spans="1:38" s="79" customFormat="1" ht="32.25" customHeight="1">
      <c r="B1" s="137" t="s">
        <v>106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40"/>
      <c r="N1" s="136" t="s">
        <v>105</v>
      </c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</row>
    <row r="2" spans="1:38" s="3" customFormat="1" ht="18" customHeight="1" thickBo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39"/>
    </row>
    <row r="3" spans="1:38" s="3" customFormat="1" ht="10.9" customHeight="1">
      <c r="A3" s="38"/>
      <c r="B3" s="139" t="s">
        <v>104</v>
      </c>
      <c r="C3" s="150" t="s">
        <v>103</v>
      </c>
      <c r="D3" s="147" t="s">
        <v>102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50" t="s">
        <v>101</v>
      </c>
      <c r="S3" s="158" t="s">
        <v>100</v>
      </c>
      <c r="T3" s="159"/>
      <c r="U3" s="72"/>
      <c r="V3" s="62"/>
      <c r="W3" s="62"/>
      <c r="X3" s="62"/>
      <c r="Y3" s="62"/>
      <c r="Z3" s="62"/>
      <c r="AA3" s="62"/>
      <c r="AB3" s="63"/>
      <c r="AC3" s="62"/>
      <c r="AD3" s="62"/>
      <c r="AE3" s="62"/>
      <c r="AF3" s="62"/>
      <c r="AG3" s="62"/>
      <c r="AH3" s="62"/>
      <c r="AI3" s="62"/>
      <c r="AJ3" s="62"/>
      <c r="AK3" s="66"/>
      <c r="AL3" s="153" t="s">
        <v>99</v>
      </c>
    </row>
    <row r="4" spans="1:38" s="3" customFormat="1" ht="10.9" customHeight="1">
      <c r="A4" s="36"/>
      <c r="B4" s="140"/>
      <c r="C4" s="151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51"/>
      <c r="S4" s="160"/>
      <c r="T4" s="161"/>
      <c r="U4" s="73"/>
      <c r="V4" s="34"/>
      <c r="W4" s="34"/>
      <c r="X4" s="34"/>
      <c r="Y4" s="34"/>
      <c r="Z4" s="34"/>
      <c r="AA4" s="34"/>
      <c r="AB4" s="37"/>
      <c r="AC4" s="34"/>
      <c r="AD4" s="34"/>
      <c r="AE4" s="34"/>
      <c r="AF4" s="34"/>
      <c r="AG4" s="34"/>
      <c r="AH4" s="34"/>
      <c r="AI4" s="34"/>
      <c r="AJ4" s="34"/>
      <c r="AK4" s="67"/>
      <c r="AL4" s="154"/>
    </row>
    <row r="5" spans="1:38" s="3" customFormat="1" ht="10.9" customHeight="1">
      <c r="A5" s="36"/>
      <c r="B5" s="140"/>
      <c r="C5" s="151"/>
      <c r="D5" s="148" t="s">
        <v>98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51"/>
      <c r="S5" s="160" t="s">
        <v>97</v>
      </c>
      <c r="T5" s="161"/>
      <c r="U5" s="73"/>
      <c r="V5" s="34"/>
      <c r="W5" s="34"/>
      <c r="X5" s="34"/>
      <c r="Y5" s="34"/>
      <c r="Z5" s="34"/>
      <c r="AA5" s="34"/>
      <c r="AB5" s="37"/>
      <c r="AC5" s="34"/>
      <c r="AD5" s="34"/>
      <c r="AE5" s="34"/>
      <c r="AF5" s="34"/>
      <c r="AG5" s="34"/>
      <c r="AH5" s="34"/>
      <c r="AI5" s="34"/>
      <c r="AJ5" s="34"/>
      <c r="AK5" s="67"/>
      <c r="AL5" s="154"/>
    </row>
    <row r="6" spans="1:38" s="3" customFormat="1" ht="11.25" customHeight="1">
      <c r="A6" s="36"/>
      <c r="B6" s="140"/>
      <c r="C6" s="151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51"/>
      <c r="S6" s="162"/>
      <c r="T6" s="163"/>
      <c r="U6" s="73" t="s">
        <v>96</v>
      </c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67"/>
      <c r="AL6" s="154"/>
    </row>
    <row r="7" spans="1:38" s="26" customFormat="1" ht="24" customHeight="1">
      <c r="A7" s="28"/>
      <c r="B7" s="140"/>
      <c r="C7" s="151"/>
      <c r="D7" s="78" t="s">
        <v>95</v>
      </c>
      <c r="E7" s="33"/>
      <c r="F7" s="33"/>
      <c r="G7" s="33"/>
      <c r="H7" s="33"/>
      <c r="I7" s="33"/>
      <c r="J7" s="33" t="s">
        <v>94</v>
      </c>
      <c r="K7" s="33"/>
      <c r="L7" s="33"/>
      <c r="M7" s="33"/>
      <c r="N7" s="33"/>
      <c r="O7" s="33"/>
      <c r="P7" s="33"/>
      <c r="Q7" s="77"/>
      <c r="R7" s="151"/>
      <c r="S7" s="166" t="s">
        <v>93</v>
      </c>
      <c r="T7" s="164" t="s">
        <v>92</v>
      </c>
      <c r="U7" s="74" t="s">
        <v>91</v>
      </c>
      <c r="V7" s="27" t="s">
        <v>90</v>
      </c>
      <c r="W7" s="32" t="s">
        <v>89</v>
      </c>
      <c r="X7" s="32"/>
      <c r="Y7" s="32"/>
      <c r="Z7" s="32"/>
      <c r="AA7" s="32"/>
      <c r="AB7" s="32"/>
      <c r="AC7" s="32"/>
      <c r="AD7" s="32" t="s">
        <v>88</v>
      </c>
      <c r="AE7" s="32"/>
      <c r="AF7" s="32"/>
      <c r="AG7" s="32"/>
      <c r="AH7" s="32"/>
      <c r="AI7" s="32"/>
      <c r="AJ7" s="32"/>
      <c r="AK7" s="68"/>
      <c r="AL7" s="154"/>
    </row>
    <row r="8" spans="1:38" s="26" customFormat="1" ht="22.5" customHeight="1" thickBot="1">
      <c r="A8" s="28"/>
      <c r="B8" s="140"/>
      <c r="C8" s="151" t="s">
        <v>87</v>
      </c>
      <c r="D8" s="142" t="s">
        <v>86</v>
      </c>
      <c r="E8" s="143"/>
      <c r="F8" s="143"/>
      <c r="G8" s="143"/>
      <c r="H8" s="143"/>
      <c r="I8" s="144"/>
      <c r="J8" s="145" t="s">
        <v>85</v>
      </c>
      <c r="K8" s="143"/>
      <c r="L8" s="143"/>
      <c r="M8" s="143"/>
      <c r="N8" s="143"/>
      <c r="O8" s="143"/>
      <c r="P8" s="143"/>
      <c r="Q8" s="146"/>
      <c r="R8" s="151" t="s">
        <v>84</v>
      </c>
      <c r="S8" s="167"/>
      <c r="T8" s="165"/>
      <c r="U8" s="74"/>
      <c r="V8" s="27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69"/>
      <c r="AL8" s="154"/>
    </row>
    <row r="9" spans="1:38" s="26" customFormat="1" ht="18.75" customHeight="1">
      <c r="A9" s="28"/>
      <c r="B9" s="140"/>
      <c r="C9" s="151"/>
      <c r="D9" s="134" t="s">
        <v>77</v>
      </c>
      <c r="E9" s="156" t="s">
        <v>76</v>
      </c>
      <c r="F9" s="156" t="s">
        <v>75</v>
      </c>
      <c r="G9" s="156" t="s">
        <v>83</v>
      </c>
      <c r="H9" s="156" t="s">
        <v>74</v>
      </c>
      <c r="I9" s="156" t="s">
        <v>73</v>
      </c>
      <c r="J9" s="156" t="s">
        <v>77</v>
      </c>
      <c r="K9" s="156" t="s">
        <v>76</v>
      </c>
      <c r="L9" s="156" t="s">
        <v>75</v>
      </c>
      <c r="M9" s="156" t="s">
        <v>83</v>
      </c>
      <c r="N9" s="156" t="s">
        <v>74</v>
      </c>
      <c r="O9" s="156" t="s">
        <v>73</v>
      </c>
      <c r="P9" s="156" t="s">
        <v>82</v>
      </c>
      <c r="Q9" s="170" t="s">
        <v>7</v>
      </c>
      <c r="R9" s="151"/>
      <c r="S9" s="169" t="s">
        <v>81</v>
      </c>
      <c r="T9" s="168" t="s">
        <v>80</v>
      </c>
      <c r="U9" s="75" t="s">
        <v>79</v>
      </c>
      <c r="V9" s="29" t="s">
        <v>78</v>
      </c>
      <c r="W9" s="30" t="s">
        <v>77</v>
      </c>
      <c r="X9" s="31" t="s">
        <v>76</v>
      </c>
      <c r="Y9" s="31" t="s">
        <v>75</v>
      </c>
      <c r="Z9" s="30" t="s">
        <v>74</v>
      </c>
      <c r="AA9" s="30" t="s">
        <v>73</v>
      </c>
      <c r="AB9" s="30" t="s">
        <v>72</v>
      </c>
      <c r="AC9" s="30" t="s">
        <v>7</v>
      </c>
      <c r="AD9" s="30" t="s">
        <v>77</v>
      </c>
      <c r="AE9" s="31" t="s">
        <v>76</v>
      </c>
      <c r="AF9" s="31" t="s">
        <v>75</v>
      </c>
      <c r="AG9" s="30" t="s">
        <v>74</v>
      </c>
      <c r="AH9" s="30" t="s">
        <v>73</v>
      </c>
      <c r="AI9" s="30" t="s">
        <v>72</v>
      </c>
      <c r="AJ9" s="30" t="s">
        <v>7</v>
      </c>
      <c r="AK9" s="70"/>
      <c r="AL9" s="154"/>
    </row>
    <row r="10" spans="1:38" s="26" customFormat="1" ht="21" customHeight="1" thickBot="1">
      <c r="A10" s="28"/>
      <c r="B10" s="141"/>
      <c r="C10" s="152"/>
      <c r="D10" s="135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71"/>
      <c r="R10" s="152"/>
      <c r="S10" s="167"/>
      <c r="T10" s="165"/>
      <c r="U10" s="76"/>
      <c r="V10" s="64"/>
      <c r="W10" s="64"/>
      <c r="X10" s="65"/>
      <c r="Y10" s="65"/>
      <c r="Z10" s="64"/>
      <c r="AA10" s="64"/>
      <c r="AB10" s="64"/>
      <c r="AC10" s="64"/>
      <c r="AD10" s="64"/>
      <c r="AE10" s="65"/>
      <c r="AF10" s="65"/>
      <c r="AG10" s="64"/>
      <c r="AH10" s="64"/>
      <c r="AI10" s="64"/>
      <c r="AJ10" s="64"/>
      <c r="AK10" s="71"/>
      <c r="AL10" s="155"/>
    </row>
    <row r="11" spans="1:38" ht="12.75" customHeight="1">
      <c r="A11" s="21" t="s">
        <v>71</v>
      </c>
      <c r="B11" s="48" t="s">
        <v>108</v>
      </c>
      <c r="C11" s="80">
        <v>1864</v>
      </c>
      <c r="D11" s="81">
        <v>0.08</v>
      </c>
      <c r="E11" s="82">
        <v>0.03</v>
      </c>
      <c r="F11" s="82">
        <v>0.06</v>
      </c>
      <c r="G11" s="82">
        <v>0.18</v>
      </c>
      <c r="H11" s="82">
        <v>0.82</v>
      </c>
      <c r="I11" s="82">
        <v>0.01</v>
      </c>
      <c r="J11" s="82">
        <v>0.45</v>
      </c>
      <c r="K11" s="82">
        <v>0.43</v>
      </c>
      <c r="L11" s="82">
        <v>0.28000000000000003</v>
      </c>
      <c r="M11" s="82">
        <v>0.39</v>
      </c>
      <c r="N11" s="82">
        <v>0.25</v>
      </c>
      <c r="O11" s="82">
        <v>0.27</v>
      </c>
      <c r="P11" s="83" t="s">
        <v>41</v>
      </c>
      <c r="Q11" s="84">
        <v>0.27</v>
      </c>
      <c r="R11" s="80">
        <v>95876</v>
      </c>
      <c r="S11" s="85">
        <v>0.02</v>
      </c>
      <c r="T11" s="86">
        <v>0.02</v>
      </c>
      <c r="U11" s="49">
        <f>VLOOKUP(A11,'[1]Table 8A'!$A$7:$W$28,23,FALSE)</f>
        <v>94451</v>
      </c>
      <c r="V11" s="50">
        <f t="shared" ref="V11:V20" si="0">SUM(W11:AA11)+SUM(AD11:AH11)</f>
        <v>443</v>
      </c>
      <c r="W11" s="50">
        <v>15</v>
      </c>
      <c r="X11" s="50">
        <v>10</v>
      </c>
      <c r="Y11" s="50">
        <v>11</v>
      </c>
      <c r="Z11" s="50">
        <v>101</v>
      </c>
      <c r="AA11" s="50">
        <v>1</v>
      </c>
      <c r="AB11" s="50">
        <v>0</v>
      </c>
      <c r="AC11" s="50">
        <v>138</v>
      </c>
      <c r="AD11" s="50">
        <v>24</v>
      </c>
      <c r="AE11" s="50">
        <v>6</v>
      </c>
      <c r="AF11" s="50">
        <v>10</v>
      </c>
      <c r="AG11" s="50">
        <v>261</v>
      </c>
      <c r="AH11" s="50">
        <v>4</v>
      </c>
      <c r="AI11" s="50">
        <v>0</v>
      </c>
      <c r="AJ11" s="50">
        <v>305</v>
      </c>
      <c r="AK11" s="50"/>
      <c r="AL11" s="51" t="s">
        <v>70</v>
      </c>
    </row>
    <row r="12" spans="1:38" ht="12.75">
      <c r="A12" s="21" t="s">
        <v>69</v>
      </c>
      <c r="B12" s="52" t="s">
        <v>68</v>
      </c>
      <c r="C12" s="87">
        <v>339</v>
      </c>
      <c r="D12" s="88">
        <v>0.13</v>
      </c>
      <c r="E12" s="89">
        <v>0.09</v>
      </c>
      <c r="F12" s="89">
        <v>0.09</v>
      </c>
      <c r="G12" s="89">
        <v>0.31</v>
      </c>
      <c r="H12" s="89">
        <v>0.64</v>
      </c>
      <c r="I12" s="89">
        <v>0.05</v>
      </c>
      <c r="J12" s="89">
        <v>0.63</v>
      </c>
      <c r="K12" s="89">
        <v>0.63</v>
      </c>
      <c r="L12" s="89">
        <v>0.59</v>
      </c>
      <c r="M12" s="89">
        <v>0.62</v>
      </c>
      <c r="N12" s="89">
        <v>0.47</v>
      </c>
      <c r="O12" s="89">
        <v>0.28999999999999998</v>
      </c>
      <c r="P12" s="90" t="s">
        <v>41</v>
      </c>
      <c r="Q12" s="91">
        <v>0.51</v>
      </c>
      <c r="R12" s="87">
        <v>339</v>
      </c>
      <c r="S12" s="92">
        <v>1</v>
      </c>
      <c r="T12" s="93">
        <v>1</v>
      </c>
      <c r="U12" s="41">
        <f>VLOOKUP(A12,'[1]Table 8A'!$A$7:$W$28,23,FALSE)</f>
        <v>234</v>
      </c>
      <c r="V12" s="20">
        <f t="shared" si="0"/>
        <v>234</v>
      </c>
      <c r="W12" s="20">
        <v>20</v>
      </c>
      <c r="X12" s="20">
        <v>6</v>
      </c>
      <c r="Y12" s="20">
        <v>12</v>
      </c>
      <c r="Z12" s="20">
        <v>69</v>
      </c>
      <c r="AA12" s="20">
        <v>4</v>
      </c>
      <c r="AB12" s="20">
        <v>0</v>
      </c>
      <c r="AC12" s="20">
        <v>111</v>
      </c>
      <c r="AD12" s="20">
        <v>14</v>
      </c>
      <c r="AE12" s="20">
        <v>8</v>
      </c>
      <c r="AF12" s="20">
        <v>8</v>
      </c>
      <c r="AG12" s="20">
        <v>85</v>
      </c>
      <c r="AH12" s="20">
        <v>8</v>
      </c>
      <c r="AI12" s="20">
        <v>0</v>
      </c>
      <c r="AJ12" s="20">
        <v>123</v>
      </c>
      <c r="AK12" s="20"/>
      <c r="AL12" s="53" t="s">
        <v>67</v>
      </c>
    </row>
    <row r="13" spans="1:38" ht="12.75">
      <c r="A13" s="21" t="s">
        <v>66</v>
      </c>
      <c r="B13" s="52" t="s">
        <v>65</v>
      </c>
      <c r="C13" s="94">
        <v>0</v>
      </c>
      <c r="D13" s="95" t="s">
        <v>41</v>
      </c>
      <c r="E13" s="90" t="s">
        <v>41</v>
      </c>
      <c r="F13" s="90" t="s">
        <v>41</v>
      </c>
      <c r="G13" s="90" t="s">
        <v>41</v>
      </c>
      <c r="H13" s="90" t="s">
        <v>41</v>
      </c>
      <c r="I13" s="90" t="s">
        <v>41</v>
      </c>
      <c r="J13" s="90" t="s">
        <v>41</v>
      </c>
      <c r="K13" s="90" t="s">
        <v>41</v>
      </c>
      <c r="L13" s="90" t="s">
        <v>41</v>
      </c>
      <c r="M13" s="90" t="s">
        <v>41</v>
      </c>
      <c r="N13" s="90" t="s">
        <v>41</v>
      </c>
      <c r="O13" s="90" t="s">
        <v>41</v>
      </c>
      <c r="P13" s="90" t="s">
        <v>41</v>
      </c>
      <c r="Q13" s="96" t="s">
        <v>41</v>
      </c>
      <c r="R13" s="94">
        <v>0</v>
      </c>
      <c r="S13" s="97" t="s">
        <v>41</v>
      </c>
      <c r="T13" s="98" t="s">
        <v>41</v>
      </c>
      <c r="U13" s="41">
        <f>VLOOKUP(A13,'[1]Table 8A'!$A$7:$W$28,23,FALSE)</f>
        <v>0</v>
      </c>
      <c r="V13" s="20">
        <f t="shared" si="0"/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54"/>
      <c r="AL13" s="53" t="s">
        <v>64</v>
      </c>
    </row>
    <row r="14" spans="1:38" ht="12.75">
      <c r="A14" s="21" t="s">
        <v>63</v>
      </c>
      <c r="B14" s="52" t="s">
        <v>62</v>
      </c>
      <c r="C14" s="87">
        <v>22234</v>
      </c>
      <c r="D14" s="88">
        <v>0.11</v>
      </c>
      <c r="E14" s="89">
        <v>0.17</v>
      </c>
      <c r="F14" s="89">
        <v>0.11</v>
      </c>
      <c r="G14" s="89">
        <v>0.4</v>
      </c>
      <c r="H14" s="89">
        <v>0.57999999999999996</v>
      </c>
      <c r="I14" s="89">
        <v>0.02</v>
      </c>
      <c r="J14" s="89">
        <v>0.5</v>
      </c>
      <c r="K14" s="89">
        <v>0.49</v>
      </c>
      <c r="L14" s="89">
        <v>0.53</v>
      </c>
      <c r="M14" s="89">
        <v>0.51</v>
      </c>
      <c r="N14" s="89">
        <v>0.46</v>
      </c>
      <c r="O14" s="89">
        <v>0.47</v>
      </c>
      <c r="P14" s="90" t="s">
        <v>41</v>
      </c>
      <c r="Q14" s="91">
        <v>0.48</v>
      </c>
      <c r="R14" s="87">
        <v>22234</v>
      </c>
      <c r="S14" s="92">
        <v>1</v>
      </c>
      <c r="T14" s="93">
        <v>1</v>
      </c>
      <c r="U14" s="41">
        <f>VLOOKUP(A14,'[1]Table 8A'!$A$7:$W$28,23,FALSE)</f>
        <v>15843</v>
      </c>
      <c r="V14" s="20">
        <f t="shared" si="0"/>
        <v>15843</v>
      </c>
      <c r="W14" s="20">
        <v>1012</v>
      </c>
      <c r="X14" s="20">
        <v>1390</v>
      </c>
      <c r="Y14" s="20">
        <v>940</v>
      </c>
      <c r="Z14" s="20">
        <v>4287</v>
      </c>
      <c r="AA14" s="20">
        <v>155</v>
      </c>
      <c r="AB14" s="20">
        <v>0</v>
      </c>
      <c r="AC14" s="20">
        <v>7784</v>
      </c>
      <c r="AD14" s="20">
        <v>1047</v>
      </c>
      <c r="AE14" s="20">
        <v>1543</v>
      </c>
      <c r="AF14" s="20">
        <v>842</v>
      </c>
      <c r="AG14" s="20">
        <v>4440</v>
      </c>
      <c r="AH14" s="20">
        <v>187</v>
      </c>
      <c r="AI14" s="20">
        <v>0</v>
      </c>
      <c r="AJ14" s="20">
        <v>8059</v>
      </c>
      <c r="AK14" s="20"/>
      <c r="AL14" s="53" t="s">
        <v>61</v>
      </c>
    </row>
    <row r="15" spans="1:38" ht="12.75">
      <c r="A15" s="21" t="s">
        <v>60</v>
      </c>
      <c r="B15" s="52" t="s">
        <v>59</v>
      </c>
      <c r="C15" s="87">
        <v>126885</v>
      </c>
      <c r="D15" s="88">
        <v>0.14000000000000001</v>
      </c>
      <c r="E15" s="89">
        <v>0.17</v>
      </c>
      <c r="F15" s="89">
        <v>0.18</v>
      </c>
      <c r="G15" s="89">
        <v>0.48</v>
      </c>
      <c r="H15" s="89">
        <v>0.49</v>
      </c>
      <c r="I15" s="89">
        <v>0.02</v>
      </c>
      <c r="J15" s="89">
        <v>0.48</v>
      </c>
      <c r="K15" s="89">
        <v>0.56000000000000005</v>
      </c>
      <c r="L15" s="89">
        <v>0.37</v>
      </c>
      <c r="M15" s="89">
        <v>0.47</v>
      </c>
      <c r="N15" s="89">
        <v>0.48</v>
      </c>
      <c r="O15" s="89">
        <v>0.56000000000000005</v>
      </c>
      <c r="P15" s="90" t="s">
        <v>41</v>
      </c>
      <c r="Q15" s="91">
        <v>0.47</v>
      </c>
      <c r="R15" s="87">
        <v>126949</v>
      </c>
      <c r="S15" s="92">
        <v>1</v>
      </c>
      <c r="T15" s="93">
        <v>1</v>
      </c>
      <c r="U15" s="41">
        <f>VLOOKUP(A15,'[1]Table 8A'!$A$7:$W$28,23,FALSE)</f>
        <v>109419</v>
      </c>
      <c r="V15" s="20">
        <f t="shared" si="0"/>
        <v>109419</v>
      </c>
      <c r="W15" s="20">
        <v>7512</v>
      </c>
      <c r="X15" s="20">
        <v>10526</v>
      </c>
      <c r="Y15" s="20">
        <v>6994</v>
      </c>
      <c r="Z15" s="20">
        <v>23844</v>
      </c>
      <c r="AA15" s="20">
        <v>1437</v>
      </c>
      <c r="AB15" s="20">
        <v>0</v>
      </c>
      <c r="AC15" s="20">
        <v>50313</v>
      </c>
      <c r="AD15" s="20">
        <v>8215</v>
      </c>
      <c r="AE15" s="20">
        <v>7888</v>
      </c>
      <c r="AF15" s="20">
        <v>12130</v>
      </c>
      <c r="AG15" s="20">
        <v>29855</v>
      </c>
      <c r="AH15" s="20">
        <v>1018</v>
      </c>
      <c r="AI15" s="20">
        <v>0</v>
      </c>
      <c r="AJ15" s="20">
        <v>59106</v>
      </c>
      <c r="AK15" s="20"/>
      <c r="AL15" s="53" t="s">
        <v>58</v>
      </c>
    </row>
    <row r="16" spans="1:38" ht="12.75">
      <c r="A16" s="21" t="s">
        <v>57</v>
      </c>
      <c r="B16" s="55" t="s">
        <v>56</v>
      </c>
      <c r="C16" s="87">
        <v>1536606</v>
      </c>
      <c r="D16" s="88">
        <v>0.15</v>
      </c>
      <c r="E16" s="89">
        <v>0.23</v>
      </c>
      <c r="F16" s="89">
        <v>0.21</v>
      </c>
      <c r="G16" s="89">
        <v>0.59</v>
      </c>
      <c r="H16" s="89">
        <v>0.37</v>
      </c>
      <c r="I16" s="89">
        <v>0.04</v>
      </c>
      <c r="J16" s="89">
        <v>0.46</v>
      </c>
      <c r="K16" s="89">
        <v>0.63</v>
      </c>
      <c r="L16" s="89">
        <v>0.57999999999999996</v>
      </c>
      <c r="M16" s="89">
        <v>0.56999999999999995</v>
      </c>
      <c r="N16" s="89">
        <v>0.35</v>
      </c>
      <c r="O16" s="89">
        <v>0.62</v>
      </c>
      <c r="P16" s="90" t="s">
        <v>41</v>
      </c>
      <c r="Q16" s="91">
        <v>0.49</v>
      </c>
      <c r="R16" s="87">
        <v>1656616</v>
      </c>
      <c r="S16" s="92">
        <v>0.93</v>
      </c>
      <c r="T16" s="93">
        <v>0.93</v>
      </c>
      <c r="U16" s="41">
        <f>VLOOKUP(A16,'[1]Table 8A'!$A$7:$W$28,23,FALSE)</f>
        <v>1824962</v>
      </c>
      <c r="V16" s="20">
        <f t="shared" si="0"/>
        <v>1500185</v>
      </c>
      <c r="W16" s="20">
        <v>103137</v>
      </c>
      <c r="X16" s="20">
        <v>115824</v>
      </c>
      <c r="Y16" s="20">
        <v>115619</v>
      </c>
      <c r="Z16" s="20">
        <v>369535</v>
      </c>
      <c r="AA16" s="20">
        <v>36637</v>
      </c>
      <c r="AB16" s="20">
        <v>0</v>
      </c>
      <c r="AC16" s="20">
        <v>740752</v>
      </c>
      <c r="AD16" s="20">
        <v>107751</v>
      </c>
      <c r="AE16" s="20">
        <v>119545</v>
      </c>
      <c r="AF16" s="20">
        <v>119394</v>
      </c>
      <c r="AG16" s="20">
        <v>380413</v>
      </c>
      <c r="AH16" s="20">
        <v>32330</v>
      </c>
      <c r="AI16" s="20">
        <v>0</v>
      </c>
      <c r="AJ16" s="20">
        <v>759434</v>
      </c>
      <c r="AK16" s="25"/>
      <c r="AL16" s="53" t="s">
        <v>55</v>
      </c>
    </row>
    <row r="17" spans="1:38" ht="12.75">
      <c r="A17" s="21" t="s">
        <v>54</v>
      </c>
      <c r="B17" s="52" t="s">
        <v>53</v>
      </c>
      <c r="C17" s="87">
        <v>305643</v>
      </c>
      <c r="D17" s="88">
        <v>0.16</v>
      </c>
      <c r="E17" s="89">
        <v>0.2</v>
      </c>
      <c r="F17" s="89">
        <v>0.14000000000000001</v>
      </c>
      <c r="G17" s="89">
        <v>0.5</v>
      </c>
      <c r="H17" s="89">
        <v>0.46</v>
      </c>
      <c r="I17" s="89">
        <v>0.04</v>
      </c>
      <c r="J17" s="89">
        <v>0.52</v>
      </c>
      <c r="K17" s="89">
        <v>0.5</v>
      </c>
      <c r="L17" s="89">
        <v>0.48</v>
      </c>
      <c r="M17" s="89">
        <v>0.5</v>
      </c>
      <c r="N17" s="89">
        <v>0.51</v>
      </c>
      <c r="O17" s="89">
        <v>0.56999999999999995</v>
      </c>
      <c r="P17" s="90" t="s">
        <v>41</v>
      </c>
      <c r="Q17" s="91">
        <v>0.51</v>
      </c>
      <c r="R17" s="87">
        <v>305643</v>
      </c>
      <c r="S17" s="92">
        <v>1</v>
      </c>
      <c r="T17" s="93">
        <v>1</v>
      </c>
      <c r="U17" s="41">
        <f>VLOOKUP(A17,'[1]Table 8A'!$A$7:$W$28,23,FALSE)</f>
        <v>453074</v>
      </c>
      <c r="V17" s="20">
        <f t="shared" si="0"/>
        <v>453074</v>
      </c>
      <c r="W17" s="20">
        <v>20119</v>
      </c>
      <c r="X17" s="20">
        <v>29003</v>
      </c>
      <c r="Y17" s="20">
        <v>22791</v>
      </c>
      <c r="Z17" s="20">
        <v>126039</v>
      </c>
      <c r="AA17" s="20">
        <v>22761</v>
      </c>
      <c r="AB17" s="20">
        <v>0</v>
      </c>
      <c r="AC17" s="20">
        <v>220713</v>
      </c>
      <c r="AD17" s="20">
        <v>21642</v>
      </c>
      <c r="AE17" s="20">
        <v>31526</v>
      </c>
      <c r="AF17" s="20">
        <v>24587</v>
      </c>
      <c r="AG17" s="20">
        <v>135152</v>
      </c>
      <c r="AH17" s="20">
        <v>19454</v>
      </c>
      <c r="AI17" s="20">
        <v>0</v>
      </c>
      <c r="AJ17" s="20">
        <v>232361</v>
      </c>
      <c r="AK17" s="20"/>
      <c r="AL17" s="53" t="s">
        <v>52</v>
      </c>
    </row>
    <row r="18" spans="1:38" ht="12.75">
      <c r="A18" s="21" t="s">
        <v>51</v>
      </c>
      <c r="B18" s="52" t="s">
        <v>50</v>
      </c>
      <c r="C18" s="87">
        <v>1503</v>
      </c>
      <c r="D18" s="88">
        <v>7.0000000000000007E-2</v>
      </c>
      <c r="E18" s="89">
        <v>0.16</v>
      </c>
      <c r="F18" s="89">
        <v>0.14000000000000001</v>
      </c>
      <c r="G18" s="89">
        <v>0.37</v>
      </c>
      <c r="H18" s="89">
        <v>0.59</v>
      </c>
      <c r="I18" s="89">
        <v>0.04</v>
      </c>
      <c r="J18" s="89">
        <v>0.41</v>
      </c>
      <c r="K18" s="89">
        <v>0.42</v>
      </c>
      <c r="L18" s="89">
        <v>0.44</v>
      </c>
      <c r="M18" s="89">
        <v>0.42</v>
      </c>
      <c r="N18" s="89">
        <v>0.46</v>
      </c>
      <c r="O18" s="89">
        <v>0.53</v>
      </c>
      <c r="P18" s="90" t="s">
        <v>41</v>
      </c>
      <c r="Q18" s="91">
        <v>0.45</v>
      </c>
      <c r="R18" s="87">
        <v>94503</v>
      </c>
      <c r="S18" s="92">
        <v>0.02</v>
      </c>
      <c r="T18" s="93">
        <v>0.02</v>
      </c>
      <c r="U18" s="41">
        <f>VLOOKUP(A18,'[1]Table 8A'!$A$7:$W$28,23,FALSE)</f>
        <v>96459</v>
      </c>
      <c r="V18" s="20">
        <f t="shared" si="0"/>
        <v>1760</v>
      </c>
      <c r="W18" s="20">
        <v>65</v>
      </c>
      <c r="X18" s="20">
        <v>56</v>
      </c>
      <c r="Y18" s="20">
        <v>123</v>
      </c>
      <c r="Z18" s="20">
        <v>357</v>
      </c>
      <c r="AA18" s="20">
        <v>133</v>
      </c>
      <c r="AB18" s="20">
        <v>0</v>
      </c>
      <c r="AC18" s="20">
        <v>734</v>
      </c>
      <c r="AD18" s="20">
        <v>78</v>
      </c>
      <c r="AE18" s="20">
        <v>82</v>
      </c>
      <c r="AF18" s="20">
        <v>136</v>
      </c>
      <c r="AG18" s="20">
        <v>546</v>
      </c>
      <c r="AH18" s="20">
        <v>184</v>
      </c>
      <c r="AI18" s="20">
        <v>0</v>
      </c>
      <c r="AJ18" s="20">
        <v>1026</v>
      </c>
      <c r="AK18" s="20"/>
      <c r="AL18" s="53" t="s">
        <v>49</v>
      </c>
    </row>
    <row r="19" spans="1:38" ht="12.75">
      <c r="A19" s="21" t="s">
        <v>48</v>
      </c>
      <c r="B19" s="52" t="s">
        <v>47</v>
      </c>
      <c r="C19" s="87">
        <v>135852</v>
      </c>
      <c r="D19" s="88">
        <v>0.2</v>
      </c>
      <c r="E19" s="89">
        <v>0.2</v>
      </c>
      <c r="F19" s="89">
        <v>0.13</v>
      </c>
      <c r="G19" s="89">
        <v>0.52</v>
      </c>
      <c r="H19" s="89">
        <v>0.45</v>
      </c>
      <c r="I19" s="89">
        <v>0.03</v>
      </c>
      <c r="J19" s="89">
        <v>0.49</v>
      </c>
      <c r="K19" s="89">
        <v>0.48</v>
      </c>
      <c r="L19" s="89">
        <v>0.49</v>
      </c>
      <c r="M19" s="89">
        <v>0.49</v>
      </c>
      <c r="N19" s="89">
        <v>0.52</v>
      </c>
      <c r="O19" s="89">
        <v>0.54</v>
      </c>
      <c r="P19" s="90" t="s">
        <v>41</v>
      </c>
      <c r="Q19" s="91">
        <v>0.5</v>
      </c>
      <c r="R19" s="87">
        <v>135852</v>
      </c>
      <c r="S19" s="92">
        <v>1</v>
      </c>
      <c r="T19" s="93">
        <v>1</v>
      </c>
      <c r="U19" s="41">
        <f>VLOOKUP(A19,'[1]Table 8A'!$A$7:$W$28,23,FALSE)</f>
        <v>9480</v>
      </c>
      <c r="V19" s="20">
        <f t="shared" si="0"/>
        <v>9480</v>
      </c>
      <c r="W19" s="20">
        <v>484</v>
      </c>
      <c r="X19" s="20">
        <v>519</v>
      </c>
      <c r="Y19" s="20">
        <v>363</v>
      </c>
      <c r="Z19" s="20">
        <v>1885</v>
      </c>
      <c r="AA19" s="20">
        <v>140</v>
      </c>
      <c r="AB19" s="20">
        <v>0</v>
      </c>
      <c r="AC19" s="20">
        <v>3391</v>
      </c>
      <c r="AD19" s="20">
        <v>544</v>
      </c>
      <c r="AE19" s="20">
        <v>614</v>
      </c>
      <c r="AF19" s="20">
        <v>421</v>
      </c>
      <c r="AG19" s="20">
        <v>4367</v>
      </c>
      <c r="AH19" s="20">
        <v>143</v>
      </c>
      <c r="AI19" s="20">
        <v>0</v>
      </c>
      <c r="AJ19" s="20">
        <v>6089</v>
      </c>
      <c r="AK19" s="20"/>
      <c r="AL19" s="53" t="s">
        <v>46</v>
      </c>
    </row>
    <row r="20" spans="1:38" s="22" customFormat="1" ht="13.5" customHeight="1">
      <c r="A20" s="24" t="s">
        <v>45</v>
      </c>
      <c r="B20" s="56" t="s">
        <v>44</v>
      </c>
      <c r="C20" s="87">
        <v>13617</v>
      </c>
      <c r="D20" s="88">
        <v>0.08</v>
      </c>
      <c r="E20" s="89">
        <v>0.16</v>
      </c>
      <c r="F20" s="89">
        <v>0.3</v>
      </c>
      <c r="G20" s="89">
        <v>0.54</v>
      </c>
      <c r="H20" s="89">
        <v>0.42</v>
      </c>
      <c r="I20" s="89">
        <v>0.04</v>
      </c>
      <c r="J20" s="89">
        <v>0.49</v>
      </c>
      <c r="K20" s="89">
        <v>0.47</v>
      </c>
      <c r="L20" s="89">
        <v>0.46</v>
      </c>
      <c r="M20" s="89">
        <v>0.47</v>
      </c>
      <c r="N20" s="89">
        <v>0.39</v>
      </c>
      <c r="O20" s="89">
        <v>0.38</v>
      </c>
      <c r="P20" s="90" t="s">
        <v>41</v>
      </c>
      <c r="Q20" s="91">
        <v>0.43</v>
      </c>
      <c r="R20" s="87">
        <v>251549</v>
      </c>
      <c r="S20" s="92">
        <v>0.05</v>
      </c>
      <c r="T20" s="93">
        <v>0.05</v>
      </c>
      <c r="U20" s="42">
        <f>VLOOKUP(A20,'[1]Table 8A'!$A$7:$W$28,23,FALSE)</f>
        <v>11117</v>
      </c>
      <c r="V20" s="23">
        <f t="shared" si="0"/>
        <v>11117</v>
      </c>
      <c r="W20" s="23">
        <v>283</v>
      </c>
      <c r="X20" s="23">
        <v>522</v>
      </c>
      <c r="Y20" s="23">
        <v>543</v>
      </c>
      <c r="Z20" s="23">
        <v>3012</v>
      </c>
      <c r="AA20" s="23">
        <v>167</v>
      </c>
      <c r="AB20" s="23">
        <v>0</v>
      </c>
      <c r="AC20" s="23">
        <v>4527</v>
      </c>
      <c r="AD20" s="23">
        <v>302</v>
      </c>
      <c r="AE20" s="23">
        <v>557</v>
      </c>
      <c r="AF20" s="23">
        <v>571</v>
      </c>
      <c r="AG20" s="23">
        <v>4799</v>
      </c>
      <c r="AH20" s="23">
        <v>361</v>
      </c>
      <c r="AI20" s="23">
        <v>0</v>
      </c>
      <c r="AJ20" s="23">
        <v>6590</v>
      </c>
      <c r="AK20" s="23"/>
      <c r="AL20" s="53" t="s">
        <v>43</v>
      </c>
    </row>
    <row r="21" spans="1:38" ht="12.75">
      <c r="A21" s="21"/>
      <c r="B21" s="52" t="s">
        <v>42</v>
      </c>
      <c r="C21" s="87">
        <v>58030</v>
      </c>
      <c r="D21" s="88">
        <v>0.23</v>
      </c>
      <c r="E21" s="89">
        <v>0.24</v>
      </c>
      <c r="F21" s="89">
        <v>0.1</v>
      </c>
      <c r="G21" s="89">
        <v>0.57999999999999996</v>
      </c>
      <c r="H21" s="89">
        <v>0.4</v>
      </c>
      <c r="I21" s="89">
        <v>0.03</v>
      </c>
      <c r="J21" s="89">
        <v>0.5</v>
      </c>
      <c r="K21" s="89">
        <v>0.5</v>
      </c>
      <c r="L21" s="89">
        <v>0.53</v>
      </c>
      <c r="M21" s="89">
        <v>0.5</v>
      </c>
      <c r="N21" s="89">
        <v>0.6</v>
      </c>
      <c r="O21" s="89">
        <v>0.54</v>
      </c>
      <c r="P21" s="90" t="s">
        <v>41</v>
      </c>
      <c r="Q21" s="91">
        <v>0.54</v>
      </c>
      <c r="R21" s="87">
        <v>87502</v>
      </c>
      <c r="S21" s="92">
        <v>0.66</v>
      </c>
      <c r="T21" s="93">
        <v>0.66</v>
      </c>
      <c r="U21" s="41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53" t="s">
        <v>40</v>
      </c>
    </row>
    <row r="22" spans="1:38" ht="12.75">
      <c r="A22" s="21" t="s">
        <v>39</v>
      </c>
      <c r="B22" s="52" t="s">
        <v>38</v>
      </c>
      <c r="C22" s="87">
        <v>2922</v>
      </c>
      <c r="D22" s="88">
        <v>0.06</v>
      </c>
      <c r="E22" s="89">
        <v>0.05</v>
      </c>
      <c r="F22" s="89">
        <v>7.0000000000000007E-2</v>
      </c>
      <c r="G22" s="89">
        <v>0.18</v>
      </c>
      <c r="H22" s="89">
        <v>0.81</v>
      </c>
      <c r="I22" s="89">
        <v>0.02</v>
      </c>
      <c r="J22" s="89">
        <v>0.55000000000000004</v>
      </c>
      <c r="K22" s="89">
        <v>0.5</v>
      </c>
      <c r="L22" s="89">
        <v>0.32</v>
      </c>
      <c r="M22" s="89">
        <v>0.45</v>
      </c>
      <c r="N22" s="89">
        <v>0.19</v>
      </c>
      <c r="O22" s="89">
        <v>0.27</v>
      </c>
      <c r="P22" s="90" t="s">
        <v>41</v>
      </c>
      <c r="Q22" s="91">
        <v>0.23</v>
      </c>
      <c r="R22" s="87">
        <v>2922</v>
      </c>
      <c r="S22" s="92">
        <v>1</v>
      </c>
      <c r="T22" s="93">
        <v>1</v>
      </c>
      <c r="U22" s="41">
        <f>VLOOKUP(A22,'[1]Table 8A'!$A$7:$W$28,23,FALSE)</f>
        <v>1072</v>
      </c>
      <c r="V22" s="20">
        <f>SUM(W22:AA22)+SUM(AD22:AH22)</f>
        <v>1072</v>
      </c>
      <c r="W22" s="20">
        <v>44</v>
      </c>
      <c r="X22" s="20">
        <v>44</v>
      </c>
      <c r="Y22" s="20">
        <v>42</v>
      </c>
      <c r="Z22" s="20">
        <v>178</v>
      </c>
      <c r="AA22" s="20">
        <v>5</v>
      </c>
      <c r="AB22" s="20">
        <v>0</v>
      </c>
      <c r="AC22" s="20">
        <v>313</v>
      </c>
      <c r="AD22" s="20">
        <v>56</v>
      </c>
      <c r="AE22" s="20">
        <v>53</v>
      </c>
      <c r="AF22" s="20">
        <v>48</v>
      </c>
      <c r="AG22" s="20">
        <v>596</v>
      </c>
      <c r="AH22" s="20">
        <v>6</v>
      </c>
      <c r="AI22" s="20">
        <v>0</v>
      </c>
      <c r="AJ22" s="20">
        <v>759</v>
      </c>
      <c r="AK22" s="20"/>
      <c r="AL22" s="53" t="s">
        <v>37</v>
      </c>
    </row>
    <row r="23" spans="1:38" ht="12.75">
      <c r="A23" s="21" t="s">
        <v>36</v>
      </c>
      <c r="B23" s="52" t="s">
        <v>35</v>
      </c>
      <c r="C23" s="87">
        <v>158</v>
      </c>
      <c r="D23" s="88">
        <v>0.13</v>
      </c>
      <c r="E23" s="89">
        <v>0.12</v>
      </c>
      <c r="F23" s="89">
        <v>0.12</v>
      </c>
      <c r="G23" s="89">
        <v>0.37</v>
      </c>
      <c r="H23" s="89">
        <v>0.59</v>
      </c>
      <c r="I23" s="89">
        <v>0.03</v>
      </c>
      <c r="J23" s="89">
        <v>0.67</v>
      </c>
      <c r="K23" s="89">
        <v>0.47</v>
      </c>
      <c r="L23" s="89">
        <v>0.53</v>
      </c>
      <c r="M23" s="89">
        <v>0.56000000000000005</v>
      </c>
      <c r="N23" s="89">
        <v>0.54</v>
      </c>
      <c r="O23" s="89">
        <v>0.4</v>
      </c>
      <c r="P23" s="90" t="s">
        <v>41</v>
      </c>
      <c r="Q23" s="91">
        <v>0.54</v>
      </c>
      <c r="R23" s="87">
        <v>158</v>
      </c>
      <c r="S23" s="92">
        <v>1</v>
      </c>
      <c r="T23" s="93">
        <v>1</v>
      </c>
      <c r="U23" s="41">
        <f>VLOOKUP(A23,'[1]Table 8A'!$A$7:$W$28,23,FALSE)</f>
        <v>91</v>
      </c>
      <c r="V23" s="20">
        <f>SUM(W23:AA23)+SUM(AD23:AH23)</f>
        <v>91</v>
      </c>
      <c r="W23" s="20">
        <v>8</v>
      </c>
      <c r="X23" s="20">
        <v>7</v>
      </c>
      <c r="Y23" s="20">
        <v>4</v>
      </c>
      <c r="Z23" s="20">
        <v>32</v>
      </c>
      <c r="AA23" s="20">
        <v>2</v>
      </c>
      <c r="AB23" s="20">
        <v>0</v>
      </c>
      <c r="AC23" s="20">
        <v>53</v>
      </c>
      <c r="AD23" s="20">
        <v>2</v>
      </c>
      <c r="AE23" s="20">
        <v>5</v>
      </c>
      <c r="AF23" s="20">
        <v>5</v>
      </c>
      <c r="AG23" s="20">
        <v>23</v>
      </c>
      <c r="AH23" s="20">
        <v>3</v>
      </c>
      <c r="AI23" s="20">
        <v>0</v>
      </c>
      <c r="AJ23" s="20">
        <v>38</v>
      </c>
      <c r="AK23" s="20"/>
      <c r="AL23" s="53" t="s">
        <v>34</v>
      </c>
    </row>
    <row r="24" spans="1:38" ht="12.75">
      <c r="A24" s="21" t="s">
        <v>33</v>
      </c>
      <c r="B24" s="52" t="s">
        <v>32</v>
      </c>
      <c r="C24" s="87">
        <v>137</v>
      </c>
      <c r="D24" s="88">
        <v>0.14000000000000001</v>
      </c>
      <c r="E24" s="89">
        <v>7.0000000000000007E-2</v>
      </c>
      <c r="F24" s="89">
        <v>0.1</v>
      </c>
      <c r="G24" s="89">
        <v>0.31</v>
      </c>
      <c r="H24" s="89">
        <v>0.62</v>
      </c>
      <c r="I24" s="89">
        <v>7.0000000000000007E-2</v>
      </c>
      <c r="J24" s="89">
        <v>0.47</v>
      </c>
      <c r="K24" s="89">
        <v>0.67</v>
      </c>
      <c r="L24" s="89">
        <v>0.5</v>
      </c>
      <c r="M24" s="89">
        <v>0.52</v>
      </c>
      <c r="N24" s="89">
        <v>0.53</v>
      </c>
      <c r="O24" s="89">
        <v>0.3</v>
      </c>
      <c r="P24" s="90" t="s">
        <v>41</v>
      </c>
      <c r="Q24" s="91">
        <v>0.51</v>
      </c>
      <c r="R24" s="87">
        <v>1337</v>
      </c>
      <c r="S24" s="92">
        <v>0.1</v>
      </c>
      <c r="T24" s="93">
        <v>0.1</v>
      </c>
      <c r="U24" s="41">
        <f>VLOOKUP(A24,'[1]Table 8A'!$A$7:$W$28,23,FALSE)</f>
        <v>13</v>
      </c>
      <c r="V24" s="20">
        <f>SUM(W24:AA24)+SUM(AD24:AH24)</f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/>
      <c r="AL24" s="53" t="s">
        <v>31</v>
      </c>
    </row>
    <row r="25" spans="1:38" ht="12.75">
      <c r="A25" s="21" t="s">
        <v>30</v>
      </c>
      <c r="B25" s="52" t="s">
        <v>29</v>
      </c>
      <c r="C25" s="87">
        <v>676</v>
      </c>
      <c r="D25" s="88">
        <v>0.04</v>
      </c>
      <c r="E25" s="89">
        <v>0.19</v>
      </c>
      <c r="F25" s="89">
        <v>0.19</v>
      </c>
      <c r="G25" s="89">
        <v>0.42</v>
      </c>
      <c r="H25" s="89">
        <v>0.54</v>
      </c>
      <c r="I25" s="89">
        <v>0.03</v>
      </c>
      <c r="J25" s="89">
        <v>0.42</v>
      </c>
      <c r="K25" s="89">
        <v>0.5</v>
      </c>
      <c r="L25" s="89">
        <v>0.45</v>
      </c>
      <c r="M25" s="89">
        <v>0.47</v>
      </c>
      <c r="N25" s="89">
        <v>0.38</v>
      </c>
      <c r="O25" s="89">
        <v>0.45</v>
      </c>
      <c r="P25" s="90" t="s">
        <v>41</v>
      </c>
      <c r="Q25" s="91">
        <v>0.42</v>
      </c>
      <c r="R25" s="87">
        <v>70677</v>
      </c>
      <c r="S25" s="92">
        <v>0.01</v>
      </c>
      <c r="T25" s="93">
        <v>0.01</v>
      </c>
      <c r="U25" s="41">
        <f>VLOOKUP(A25,'[1]Table 8A'!$A$7:$W$28,23,FALSE)</f>
        <v>1267</v>
      </c>
      <c r="V25" s="20">
        <f>SUM(W25:AA25)+SUM(AD25:AH25)</f>
        <v>67</v>
      </c>
      <c r="W25" s="20">
        <v>5</v>
      </c>
      <c r="X25" s="20">
        <v>1</v>
      </c>
      <c r="Y25" s="20">
        <v>4</v>
      </c>
      <c r="Z25" s="20">
        <v>21</v>
      </c>
      <c r="AA25" s="20">
        <v>3</v>
      </c>
      <c r="AB25" s="20">
        <v>0</v>
      </c>
      <c r="AC25" s="20">
        <v>34</v>
      </c>
      <c r="AD25" s="20">
        <v>6</v>
      </c>
      <c r="AE25" s="20">
        <v>1</v>
      </c>
      <c r="AF25" s="20">
        <v>3</v>
      </c>
      <c r="AG25" s="20">
        <v>18</v>
      </c>
      <c r="AH25" s="20">
        <v>5</v>
      </c>
      <c r="AI25" s="20">
        <v>0</v>
      </c>
      <c r="AJ25" s="20">
        <v>33</v>
      </c>
      <c r="AK25" s="20"/>
      <c r="AL25" s="53" t="s">
        <v>28</v>
      </c>
    </row>
    <row r="26" spans="1:38" ht="12.75">
      <c r="A26" s="21" t="s">
        <v>27</v>
      </c>
      <c r="B26" s="52" t="s">
        <v>26</v>
      </c>
      <c r="C26" s="87">
        <v>1143788</v>
      </c>
      <c r="D26" s="88">
        <v>0.22</v>
      </c>
      <c r="E26" s="89">
        <v>0.22</v>
      </c>
      <c r="F26" s="89">
        <v>0.14000000000000001</v>
      </c>
      <c r="G26" s="89">
        <v>0.57999999999999996</v>
      </c>
      <c r="H26" s="89">
        <v>0.39</v>
      </c>
      <c r="I26" s="89">
        <v>0.03</v>
      </c>
      <c r="J26" s="89">
        <v>0.52</v>
      </c>
      <c r="K26" s="89">
        <v>0.48</v>
      </c>
      <c r="L26" s="89">
        <v>0.5</v>
      </c>
      <c r="M26" s="89">
        <v>0.5</v>
      </c>
      <c r="N26" s="89">
        <v>0.52</v>
      </c>
      <c r="O26" s="89">
        <v>0.5</v>
      </c>
      <c r="P26" s="90" t="s">
        <v>41</v>
      </c>
      <c r="Q26" s="91">
        <v>0.51</v>
      </c>
      <c r="R26" s="87">
        <v>1154024</v>
      </c>
      <c r="S26" s="92">
        <v>0.99</v>
      </c>
      <c r="T26" s="93">
        <v>0.99</v>
      </c>
      <c r="U26" s="41">
        <f>VLOOKUP(A26,'[1]Table 8A'!$A$7:$W$28,23,FALSE)</f>
        <v>70669</v>
      </c>
      <c r="V26" s="20">
        <f>SUM(W26:AA26)+SUM(AD26:AH26)</f>
        <v>669</v>
      </c>
      <c r="W26" s="20">
        <v>8</v>
      </c>
      <c r="X26" s="20">
        <v>62</v>
      </c>
      <c r="Y26" s="20">
        <v>55</v>
      </c>
      <c r="Z26" s="20">
        <v>149</v>
      </c>
      <c r="AA26" s="20">
        <v>8</v>
      </c>
      <c r="AB26" s="20">
        <v>0</v>
      </c>
      <c r="AC26" s="20">
        <v>282</v>
      </c>
      <c r="AD26" s="20">
        <v>14</v>
      </c>
      <c r="AE26" s="20">
        <v>60</v>
      </c>
      <c r="AF26" s="20">
        <v>69</v>
      </c>
      <c r="AG26" s="20">
        <v>233</v>
      </c>
      <c r="AH26" s="20">
        <v>11</v>
      </c>
      <c r="AI26" s="20">
        <v>0</v>
      </c>
      <c r="AJ26" s="20">
        <v>387</v>
      </c>
      <c r="AK26" s="20"/>
      <c r="AL26" s="53" t="s">
        <v>25</v>
      </c>
    </row>
    <row r="27" spans="1:38" ht="12">
      <c r="A27" s="21"/>
      <c r="B27" s="52" t="s">
        <v>24</v>
      </c>
      <c r="C27" s="94">
        <v>0</v>
      </c>
      <c r="D27" s="95" t="s">
        <v>41</v>
      </c>
      <c r="E27" s="90" t="s">
        <v>41</v>
      </c>
      <c r="F27" s="90" t="s">
        <v>41</v>
      </c>
      <c r="G27" s="90" t="s">
        <v>41</v>
      </c>
      <c r="H27" s="90" t="s">
        <v>41</v>
      </c>
      <c r="I27" s="90" t="s">
        <v>41</v>
      </c>
      <c r="J27" s="90" t="s">
        <v>41</v>
      </c>
      <c r="K27" s="90" t="s">
        <v>41</v>
      </c>
      <c r="L27" s="90" t="s">
        <v>41</v>
      </c>
      <c r="M27" s="90" t="s">
        <v>41</v>
      </c>
      <c r="N27" s="90" t="s">
        <v>41</v>
      </c>
      <c r="O27" s="90" t="s">
        <v>41</v>
      </c>
      <c r="P27" s="90" t="s">
        <v>41</v>
      </c>
      <c r="Q27" s="96" t="s">
        <v>41</v>
      </c>
      <c r="R27" s="94">
        <v>0</v>
      </c>
      <c r="S27" s="97" t="s">
        <v>41</v>
      </c>
      <c r="T27" s="98" t="s">
        <v>41</v>
      </c>
      <c r="U27" s="41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57" t="s">
        <v>23</v>
      </c>
    </row>
    <row r="28" spans="1:38" ht="12.75">
      <c r="A28" s="21" t="s">
        <v>22</v>
      </c>
      <c r="B28" s="52" t="s">
        <v>21</v>
      </c>
      <c r="C28" s="87">
        <v>2145769</v>
      </c>
      <c r="D28" s="88">
        <v>0.09</v>
      </c>
      <c r="E28" s="89">
        <v>0.18</v>
      </c>
      <c r="F28" s="89">
        <v>0.14000000000000001</v>
      </c>
      <c r="G28" s="89">
        <v>0.41</v>
      </c>
      <c r="H28" s="89">
        <v>0.52</v>
      </c>
      <c r="I28" s="89">
        <v>7.0000000000000007E-2</v>
      </c>
      <c r="J28" s="89">
        <v>0.5</v>
      </c>
      <c r="K28" s="89">
        <v>0.49</v>
      </c>
      <c r="L28" s="89">
        <v>0.48</v>
      </c>
      <c r="M28" s="89">
        <v>0.49</v>
      </c>
      <c r="N28" s="89">
        <v>0.54</v>
      </c>
      <c r="O28" s="89">
        <v>0.44</v>
      </c>
      <c r="P28" s="90">
        <v>0.5</v>
      </c>
      <c r="Q28" s="91">
        <v>0.5</v>
      </c>
      <c r="R28" s="87">
        <v>2147597</v>
      </c>
      <c r="S28" s="92">
        <v>0.05</v>
      </c>
      <c r="T28" s="93">
        <v>1</v>
      </c>
      <c r="U28" s="41">
        <f>VLOOKUP(A28,'[1]Table 8A'!$A$7:$W$28,23,FALSE)</f>
        <v>1958524</v>
      </c>
      <c r="V28" s="20">
        <f>SUM(W28:AA28)+SUM(AD28:AH28)</f>
        <v>124796</v>
      </c>
      <c r="W28" s="20">
        <v>8711</v>
      </c>
      <c r="X28" s="20">
        <v>11576</v>
      </c>
      <c r="Y28" s="20">
        <v>8905</v>
      </c>
      <c r="Z28" s="20">
        <v>32237</v>
      </c>
      <c r="AA28" s="20">
        <v>2642</v>
      </c>
      <c r="AB28" s="20">
        <v>843807</v>
      </c>
      <c r="AC28" s="20">
        <v>907878</v>
      </c>
      <c r="AD28" s="20">
        <v>8888</v>
      </c>
      <c r="AE28" s="20">
        <v>11829</v>
      </c>
      <c r="AF28" s="20">
        <v>9398</v>
      </c>
      <c r="AG28" s="20">
        <v>27355</v>
      </c>
      <c r="AH28" s="20">
        <v>3255</v>
      </c>
      <c r="AI28" s="20">
        <v>842808</v>
      </c>
      <c r="AJ28" s="20">
        <v>903533</v>
      </c>
      <c r="AK28" s="20"/>
      <c r="AL28" s="53" t="s">
        <v>20</v>
      </c>
    </row>
    <row r="29" spans="1:38" ht="12.75">
      <c r="A29" s="21" t="s">
        <v>19</v>
      </c>
      <c r="B29" s="52" t="s">
        <v>18</v>
      </c>
      <c r="C29" s="87">
        <v>478728</v>
      </c>
      <c r="D29" s="88">
        <v>0.08</v>
      </c>
      <c r="E29" s="89">
        <v>0.16</v>
      </c>
      <c r="F29" s="89">
        <v>0.14000000000000001</v>
      </c>
      <c r="G29" s="89">
        <v>0.38</v>
      </c>
      <c r="H29" s="89">
        <v>0.54</v>
      </c>
      <c r="I29" s="89">
        <v>0.08</v>
      </c>
      <c r="J29" s="89">
        <v>0.49</v>
      </c>
      <c r="K29" s="89">
        <v>0.49</v>
      </c>
      <c r="L29" s="89">
        <v>0.48</v>
      </c>
      <c r="M29" s="89">
        <v>0.49</v>
      </c>
      <c r="N29" s="89">
        <v>0.51</v>
      </c>
      <c r="O29" s="89">
        <v>0.47</v>
      </c>
      <c r="P29" s="90" t="s">
        <v>41</v>
      </c>
      <c r="Q29" s="91">
        <v>0.5</v>
      </c>
      <c r="R29" s="87">
        <v>2784801</v>
      </c>
      <c r="S29" s="92">
        <v>0.17</v>
      </c>
      <c r="T29" s="93">
        <v>0.17</v>
      </c>
      <c r="U29" s="41">
        <f>VLOOKUP(A29,'[1]Table 8A'!$A$7:$W$28,23,FALSE)</f>
        <v>1307918</v>
      </c>
      <c r="V29" s="20">
        <f>SUM(W29:AA29)+SUM(AD29:AH29)</f>
        <v>971427</v>
      </c>
      <c r="W29" s="20">
        <v>40319</v>
      </c>
      <c r="X29" s="20">
        <v>72453</v>
      </c>
      <c r="Y29" s="20">
        <v>64712</v>
      </c>
      <c r="Z29" s="20">
        <v>261016</v>
      </c>
      <c r="AA29" s="20">
        <v>35955</v>
      </c>
      <c r="AB29" s="20">
        <v>0</v>
      </c>
      <c r="AC29" s="20">
        <v>474455</v>
      </c>
      <c r="AD29" s="20">
        <v>42293</v>
      </c>
      <c r="AE29" s="20">
        <v>77448</v>
      </c>
      <c r="AF29" s="20">
        <v>67218</v>
      </c>
      <c r="AG29" s="20">
        <v>310013</v>
      </c>
      <c r="AH29" s="20">
        <v>0</v>
      </c>
      <c r="AI29" s="20">
        <v>36491</v>
      </c>
      <c r="AJ29" s="20">
        <v>533463</v>
      </c>
      <c r="AK29" s="20"/>
      <c r="AL29" s="53" t="s">
        <v>17</v>
      </c>
    </row>
    <row r="30" spans="1:38" ht="12.75">
      <c r="A30" s="21" t="s">
        <v>16</v>
      </c>
      <c r="B30" s="52" t="s">
        <v>15</v>
      </c>
      <c r="C30" s="87">
        <v>1776</v>
      </c>
      <c r="D30" s="88">
        <v>0.06</v>
      </c>
      <c r="E30" s="89">
        <v>0.04</v>
      </c>
      <c r="F30" s="89">
        <v>0.05</v>
      </c>
      <c r="G30" s="89">
        <v>0.15</v>
      </c>
      <c r="H30" s="89">
        <v>0.83</v>
      </c>
      <c r="I30" s="89">
        <v>0.02</v>
      </c>
      <c r="J30" s="89">
        <v>0.41</v>
      </c>
      <c r="K30" s="89">
        <v>0.45</v>
      </c>
      <c r="L30" s="89">
        <v>0.25</v>
      </c>
      <c r="M30" s="89">
        <v>0.37</v>
      </c>
      <c r="N30" s="89">
        <v>0.17</v>
      </c>
      <c r="O30" s="89">
        <v>0.25</v>
      </c>
      <c r="P30" s="90" t="s">
        <v>41</v>
      </c>
      <c r="Q30" s="91">
        <v>0.2</v>
      </c>
      <c r="R30" s="87">
        <v>1777</v>
      </c>
      <c r="S30" s="92">
        <v>1</v>
      </c>
      <c r="T30" s="93">
        <v>1</v>
      </c>
      <c r="U30" s="41">
        <f>VLOOKUP(A30,'[1]Table 8A'!$A$7:$W$28,23,FALSE)</f>
        <v>112</v>
      </c>
      <c r="V30" s="20">
        <f>SUM(W30:AA30)+SUM(AD30:AH30)</f>
        <v>112</v>
      </c>
      <c r="W30" s="20">
        <v>2</v>
      </c>
      <c r="X30" s="20">
        <v>4</v>
      </c>
      <c r="Y30" s="20">
        <v>0</v>
      </c>
      <c r="Z30" s="20">
        <v>32</v>
      </c>
      <c r="AA30" s="20">
        <v>6</v>
      </c>
      <c r="AB30" s="20">
        <v>0</v>
      </c>
      <c r="AC30" s="20">
        <v>44</v>
      </c>
      <c r="AD30" s="20">
        <v>1</v>
      </c>
      <c r="AE30" s="20">
        <v>4</v>
      </c>
      <c r="AF30" s="20">
        <v>2</v>
      </c>
      <c r="AG30" s="20">
        <v>56</v>
      </c>
      <c r="AH30" s="20">
        <v>5</v>
      </c>
      <c r="AI30" s="20">
        <v>0</v>
      </c>
      <c r="AJ30" s="20">
        <v>68</v>
      </c>
      <c r="AK30" s="20"/>
      <c r="AL30" s="53" t="s">
        <v>14</v>
      </c>
    </row>
    <row r="31" spans="1:38" ht="12" customHeight="1">
      <c r="A31" s="21" t="s">
        <v>13</v>
      </c>
      <c r="B31" s="52" t="s">
        <v>12</v>
      </c>
      <c r="C31" s="87">
        <v>722</v>
      </c>
      <c r="D31" s="88">
        <v>0.09</v>
      </c>
      <c r="E31" s="89">
        <v>0.13</v>
      </c>
      <c r="F31" s="89">
        <v>0.11</v>
      </c>
      <c r="G31" s="89">
        <v>0.33</v>
      </c>
      <c r="H31" s="89">
        <v>0.59</v>
      </c>
      <c r="I31" s="89">
        <v>0.08</v>
      </c>
      <c r="J31" s="89">
        <v>0.55000000000000004</v>
      </c>
      <c r="K31" s="89">
        <v>0.43</v>
      </c>
      <c r="L31" s="89">
        <v>0.47</v>
      </c>
      <c r="M31" s="89">
        <v>0.48</v>
      </c>
      <c r="N31" s="89">
        <v>0.49</v>
      </c>
      <c r="O31" s="89">
        <v>0.5</v>
      </c>
      <c r="P31" s="90" t="s">
        <v>41</v>
      </c>
      <c r="Q31" s="91">
        <v>0.49</v>
      </c>
      <c r="R31" s="87">
        <v>722</v>
      </c>
      <c r="S31" s="92">
        <v>1</v>
      </c>
      <c r="T31" s="93">
        <v>1</v>
      </c>
      <c r="U31" s="41">
        <f>VLOOKUP(A31,'[1]Table 8A'!$A$7:$W$28,23,FALSE)</f>
        <v>624</v>
      </c>
      <c r="V31" s="20">
        <f>SUM(W31:AA31)+SUM(AD31:AH31)</f>
        <v>624</v>
      </c>
      <c r="W31" s="20">
        <v>36</v>
      </c>
      <c r="X31" s="20">
        <v>60</v>
      </c>
      <c r="Y31" s="20">
        <v>157</v>
      </c>
      <c r="Z31" s="20">
        <v>43</v>
      </c>
      <c r="AA31" s="20">
        <v>0</v>
      </c>
      <c r="AB31" s="20">
        <v>0</v>
      </c>
      <c r="AC31" s="20">
        <v>296</v>
      </c>
      <c r="AD31" s="20">
        <v>42</v>
      </c>
      <c r="AE31" s="20">
        <v>71</v>
      </c>
      <c r="AF31" s="20">
        <v>153</v>
      </c>
      <c r="AG31" s="20">
        <v>59</v>
      </c>
      <c r="AH31" s="20">
        <v>3</v>
      </c>
      <c r="AI31" s="20">
        <v>0</v>
      </c>
      <c r="AJ31" s="20">
        <v>328</v>
      </c>
      <c r="AK31" s="20"/>
      <c r="AL31" s="53" t="s">
        <v>11</v>
      </c>
    </row>
    <row r="32" spans="1:38" ht="13.5" thickBot="1">
      <c r="A32" s="21" t="s">
        <v>10</v>
      </c>
      <c r="B32" s="58" t="s">
        <v>9</v>
      </c>
      <c r="C32" s="99">
        <v>735853</v>
      </c>
      <c r="D32" s="100">
        <v>7.0000000000000007E-2</v>
      </c>
      <c r="E32" s="101">
        <v>0.19</v>
      </c>
      <c r="F32" s="101">
        <v>0.15</v>
      </c>
      <c r="G32" s="101">
        <v>0.41</v>
      </c>
      <c r="H32" s="101">
        <v>0.56999999999999995</v>
      </c>
      <c r="I32" s="101">
        <v>0.03</v>
      </c>
      <c r="J32" s="101">
        <v>0.48</v>
      </c>
      <c r="K32" s="101">
        <v>0.48</v>
      </c>
      <c r="L32" s="101">
        <v>0.48</v>
      </c>
      <c r="M32" s="101">
        <v>0.48</v>
      </c>
      <c r="N32" s="101">
        <v>0.43</v>
      </c>
      <c r="O32" s="101">
        <v>0.49</v>
      </c>
      <c r="P32" s="102" t="s">
        <v>41</v>
      </c>
      <c r="Q32" s="103">
        <v>0.45</v>
      </c>
      <c r="R32" s="99">
        <v>735853</v>
      </c>
      <c r="S32" s="104">
        <v>1</v>
      </c>
      <c r="T32" s="105">
        <v>1</v>
      </c>
      <c r="U32" s="59">
        <f>VLOOKUP(A32,'[1]Table 8A'!$A$7:$W$28,23,FALSE)</f>
        <v>508355</v>
      </c>
      <c r="V32" s="60">
        <f>SUM(W32:AA32)+SUM(AD32:AH32)</f>
        <v>508355</v>
      </c>
      <c r="W32" s="60">
        <v>26858</v>
      </c>
      <c r="X32" s="60">
        <v>48640</v>
      </c>
      <c r="Y32" s="60">
        <v>34687</v>
      </c>
      <c r="Z32" s="60">
        <v>111686</v>
      </c>
      <c r="AA32" s="60">
        <v>5617</v>
      </c>
      <c r="AB32" s="60">
        <v>0</v>
      </c>
      <c r="AC32" s="60">
        <v>227488</v>
      </c>
      <c r="AD32" s="60">
        <v>26780</v>
      </c>
      <c r="AE32" s="60">
        <v>52467</v>
      </c>
      <c r="AF32" s="60">
        <v>42133</v>
      </c>
      <c r="AG32" s="60">
        <v>153923</v>
      </c>
      <c r="AH32" s="60">
        <v>5564</v>
      </c>
      <c r="AI32" s="60">
        <v>0</v>
      </c>
      <c r="AJ32" s="60">
        <v>280867</v>
      </c>
      <c r="AK32" s="60"/>
      <c r="AL32" s="61" t="s">
        <v>8</v>
      </c>
    </row>
    <row r="33" spans="1:39" ht="12.75" thickBot="1">
      <c r="A33" s="17"/>
      <c r="B33" s="43" t="s">
        <v>7</v>
      </c>
      <c r="C33" s="106">
        <v>22188250</v>
      </c>
      <c r="D33" s="107">
        <v>0.13</v>
      </c>
      <c r="E33" s="108">
        <v>0.2</v>
      </c>
      <c r="F33" s="108">
        <v>0.16</v>
      </c>
      <c r="G33" s="108">
        <v>0.5</v>
      </c>
      <c r="H33" s="108">
        <v>0.46</v>
      </c>
      <c r="I33" s="108">
        <v>0.04</v>
      </c>
      <c r="J33" s="108">
        <v>0.49</v>
      </c>
      <c r="K33" s="108">
        <v>0.51</v>
      </c>
      <c r="L33" s="108">
        <v>0.49</v>
      </c>
      <c r="M33" s="108">
        <v>0.5</v>
      </c>
      <c r="N33" s="108">
        <v>0.47</v>
      </c>
      <c r="O33" s="108">
        <v>0.5</v>
      </c>
      <c r="P33" s="109">
        <v>0.5</v>
      </c>
      <c r="Q33" s="110">
        <v>0.49</v>
      </c>
      <c r="R33" s="106">
        <v>35844454</v>
      </c>
      <c r="S33" s="111">
        <v>0.41</v>
      </c>
      <c r="T33" s="112">
        <v>0.62</v>
      </c>
      <c r="U33" s="44">
        <f t="shared" ref="U33:AJ33" si="1">SUM(U11:U32)</f>
        <v>6463684</v>
      </c>
      <c r="V33" s="45">
        <f t="shared" si="1"/>
        <v>3708768</v>
      </c>
      <c r="W33" s="45">
        <f t="shared" si="1"/>
        <v>208638</v>
      </c>
      <c r="X33" s="45">
        <f t="shared" si="1"/>
        <v>290703</v>
      </c>
      <c r="Y33" s="45">
        <f t="shared" si="1"/>
        <v>255962</v>
      </c>
      <c r="Z33" s="45">
        <f t="shared" si="1"/>
        <v>934523</v>
      </c>
      <c r="AA33" s="45">
        <f t="shared" si="1"/>
        <v>105673</v>
      </c>
      <c r="AB33" s="45">
        <f t="shared" si="1"/>
        <v>843807</v>
      </c>
      <c r="AC33" s="45">
        <f t="shared" si="1"/>
        <v>2639306</v>
      </c>
      <c r="AD33" s="45">
        <f t="shared" si="1"/>
        <v>217699</v>
      </c>
      <c r="AE33" s="45">
        <f t="shared" si="1"/>
        <v>303707</v>
      </c>
      <c r="AF33" s="45">
        <f t="shared" si="1"/>
        <v>277128</v>
      </c>
      <c r="AG33" s="45">
        <f t="shared" si="1"/>
        <v>1052194</v>
      </c>
      <c r="AH33" s="45">
        <f t="shared" si="1"/>
        <v>62541</v>
      </c>
      <c r="AI33" s="45">
        <f t="shared" si="1"/>
        <v>879299</v>
      </c>
      <c r="AJ33" s="45">
        <f t="shared" si="1"/>
        <v>2792569</v>
      </c>
      <c r="AK33" s="46"/>
      <c r="AL33" s="47" t="s">
        <v>6</v>
      </c>
      <c r="AM33" s="10"/>
    </row>
    <row r="34" spans="1:39" ht="14.25" customHeight="1">
      <c r="A34" s="17"/>
      <c r="B34" s="19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3"/>
      <c r="S34" s="12"/>
      <c r="T34" s="12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M34" s="10"/>
    </row>
    <row r="35" spans="1:39" ht="12.75">
      <c r="A35" s="17"/>
      <c r="B35" s="16" t="s">
        <v>5</v>
      </c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3"/>
      <c r="S35" s="12"/>
      <c r="T35" s="12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M35" s="10"/>
    </row>
    <row r="36" spans="1:39" ht="12.75">
      <c r="A36" s="17"/>
      <c r="B36" s="18" t="s">
        <v>107</v>
      </c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3"/>
      <c r="S36" s="12"/>
      <c r="T36" s="1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M36" s="10"/>
    </row>
    <row r="37" spans="1:39" ht="12.75">
      <c r="A37" s="17"/>
      <c r="B37" s="5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3"/>
      <c r="S37" s="12"/>
      <c r="T37" s="12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M37" s="10"/>
    </row>
    <row r="38" spans="1:39" ht="12.75">
      <c r="A38" s="17"/>
      <c r="B38" s="16" t="s">
        <v>4</v>
      </c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3"/>
      <c r="S38" s="12"/>
      <c r="T38" s="12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M38" s="10"/>
    </row>
    <row r="39" spans="1:39" ht="12.75">
      <c r="B39" s="9" t="s">
        <v>3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7"/>
      <c r="T39" s="7"/>
    </row>
    <row r="40" spans="1:39" ht="26.25" customHeight="1">
      <c r="A40" s="4"/>
      <c r="B40" s="133" t="s">
        <v>2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 spans="1:39" ht="12.75">
      <c r="B41" s="5" t="s">
        <v>1</v>
      </c>
      <c r="C41" s="4"/>
      <c r="D41" s="4"/>
      <c r="E41" s="4"/>
    </row>
    <row r="42" spans="1:39" ht="12.75">
      <c r="B42" s="5" t="s">
        <v>0</v>
      </c>
      <c r="C42" s="4"/>
      <c r="D42" s="4"/>
      <c r="E42" s="4"/>
    </row>
    <row r="43" spans="1:39">
      <c r="C43" s="4"/>
      <c r="D43" s="4"/>
      <c r="E43" s="4"/>
    </row>
  </sheetData>
  <mergeCells count="33">
    <mergeCell ref="S3:T4"/>
    <mergeCell ref="S5:T6"/>
    <mergeCell ref="L9:L10"/>
    <mergeCell ref="M9:M10"/>
    <mergeCell ref="N9:N10"/>
    <mergeCell ref="O9:O10"/>
    <mergeCell ref="P9:P10"/>
    <mergeCell ref="T7:T8"/>
    <mergeCell ref="S7:S8"/>
    <mergeCell ref="T9:T10"/>
    <mergeCell ref="S9:S10"/>
    <mergeCell ref="Q9:Q10"/>
    <mergeCell ref="G9:G10"/>
    <mergeCell ref="H9:H10"/>
    <mergeCell ref="I9:I10"/>
    <mergeCell ref="J9:J10"/>
    <mergeCell ref="K9:K10"/>
    <mergeCell ref="B40:T40"/>
    <mergeCell ref="D9:D10"/>
    <mergeCell ref="N1:AL1"/>
    <mergeCell ref="B1:L1"/>
    <mergeCell ref="B3:B10"/>
    <mergeCell ref="D8:I8"/>
    <mergeCell ref="J8:Q8"/>
    <mergeCell ref="D3:Q4"/>
    <mergeCell ref="D5:Q6"/>
    <mergeCell ref="C3:C7"/>
    <mergeCell ref="R3:R7"/>
    <mergeCell ref="R8:R10"/>
    <mergeCell ref="C8:C10"/>
    <mergeCell ref="AL3:AL10"/>
    <mergeCell ref="E9:E10"/>
    <mergeCell ref="F9:F10"/>
  </mergeCells>
  <printOptions horizontalCentered="1"/>
  <pageMargins left="0.39370078740157499" right="0.39370078740157499" top="0.52" bottom="0.16" header="0.57999999999999996" footer="0.2800000000000000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Q70"/>
  <sheetViews>
    <sheetView tabSelected="1" workbookViewId="0">
      <selection activeCell="I3" sqref="A3:XFD29"/>
    </sheetView>
  </sheetViews>
  <sheetFormatPr defaultRowHeight="11.25"/>
  <cols>
    <col min="1" max="1" width="17.7109375" style="1" customWidth="1"/>
    <col min="2" max="7" width="5.28515625" style="1" customWidth="1"/>
    <col min="8" max="14" width="4.7109375" style="1" customWidth="1"/>
    <col min="15" max="15" width="15.42578125" style="3" customWidth="1"/>
    <col min="16" max="16" width="13.85546875" style="1" customWidth="1"/>
    <col min="17" max="17" width="20.5703125" style="1" customWidth="1"/>
    <col min="18" max="16384" width="9.140625" style="1"/>
  </cols>
  <sheetData>
    <row r="1" spans="1:17" s="79" customFormat="1" ht="15">
      <c r="A1" s="137" t="s">
        <v>106</v>
      </c>
      <c r="B1" s="138"/>
      <c r="C1" s="138"/>
      <c r="D1" s="138"/>
      <c r="E1" s="138"/>
      <c r="F1" s="138"/>
      <c r="G1" s="138"/>
      <c r="H1" s="138"/>
      <c r="I1" s="138"/>
      <c r="J1" s="40"/>
      <c r="K1" s="136"/>
      <c r="L1" s="136"/>
      <c r="M1" s="136"/>
      <c r="N1" s="136"/>
      <c r="O1" s="136"/>
      <c r="P1" s="136"/>
      <c r="Q1" s="136"/>
    </row>
    <row r="2" spans="1:17" s="3" customForma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4.25" customHeight="1">
      <c r="A3" s="1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3"/>
      <c r="P3" s="12"/>
      <c r="Q3" s="12"/>
    </row>
    <row r="6" spans="1:17" ht="13.5" customHeight="1">
      <c r="A6" s="173" t="s">
        <v>104</v>
      </c>
      <c r="B6" s="172" t="s">
        <v>102</v>
      </c>
      <c r="C6" s="172"/>
      <c r="D6" s="172"/>
      <c r="E6" s="172"/>
      <c r="F6" s="172"/>
      <c r="G6" s="172"/>
      <c r="H6" s="120"/>
    </row>
    <row r="7" spans="1:17" ht="10.5" customHeight="1">
      <c r="A7" s="173"/>
      <c r="B7" s="172"/>
      <c r="C7" s="172"/>
      <c r="D7" s="172"/>
      <c r="E7" s="172"/>
      <c r="F7" s="172"/>
      <c r="G7" s="172"/>
      <c r="H7" s="120"/>
    </row>
    <row r="8" spans="1:17" ht="12.75" hidden="1" customHeight="1">
      <c r="A8" s="173"/>
      <c r="B8" s="122"/>
      <c r="C8" s="122"/>
      <c r="D8" s="122"/>
      <c r="E8" s="122"/>
      <c r="F8" s="122"/>
      <c r="G8" s="122"/>
      <c r="H8" s="120"/>
    </row>
    <row r="9" spans="1:17" ht="12.75" hidden="1" customHeight="1">
      <c r="A9" s="173"/>
      <c r="B9" s="122"/>
      <c r="C9" s="122"/>
      <c r="D9" s="122"/>
      <c r="E9" s="122"/>
      <c r="F9" s="122"/>
      <c r="G9" s="122"/>
      <c r="H9" s="120"/>
    </row>
    <row r="10" spans="1:17" ht="12.75">
      <c r="A10" s="173"/>
      <c r="B10" s="172" t="s">
        <v>110</v>
      </c>
      <c r="C10" s="172"/>
      <c r="D10" s="172"/>
      <c r="E10" s="172"/>
      <c r="F10" s="172"/>
      <c r="G10" s="172"/>
      <c r="H10" s="121"/>
    </row>
    <row r="11" spans="1:17" ht="12.75">
      <c r="A11" s="117"/>
      <c r="B11" s="118" t="s">
        <v>77</v>
      </c>
      <c r="C11" s="118" t="s">
        <v>76</v>
      </c>
      <c r="D11" s="118" t="s">
        <v>75</v>
      </c>
      <c r="E11" s="118" t="s">
        <v>83</v>
      </c>
      <c r="F11" s="118" t="s">
        <v>74</v>
      </c>
      <c r="G11" s="118" t="s">
        <v>73</v>
      </c>
      <c r="H11" s="4"/>
      <c r="N11" s="3"/>
      <c r="O11" s="1"/>
    </row>
    <row r="12" spans="1:17" ht="12">
      <c r="A12" s="113" t="s">
        <v>7</v>
      </c>
      <c r="B12" s="114">
        <v>0.49</v>
      </c>
      <c r="C12" s="114">
        <v>0.51</v>
      </c>
      <c r="D12" s="114">
        <v>0.49</v>
      </c>
      <c r="E12" s="114">
        <v>0.5</v>
      </c>
      <c r="F12" s="114">
        <v>0.47</v>
      </c>
      <c r="G12" s="114">
        <v>0.5</v>
      </c>
      <c r="H12" s="4"/>
      <c r="N12" s="3"/>
      <c r="O12" s="1"/>
    </row>
    <row r="16" spans="1:17" ht="30" customHeight="1">
      <c r="A16" s="173" t="s">
        <v>104</v>
      </c>
      <c r="B16" s="173"/>
      <c r="I16" s="3"/>
      <c r="O16" s="1"/>
    </row>
    <row r="17" spans="1:15" ht="30.75" customHeight="1">
      <c r="A17" s="173" t="s">
        <v>114</v>
      </c>
      <c r="B17" s="173"/>
      <c r="I17" s="3"/>
      <c r="O17" s="1"/>
    </row>
    <row r="18" spans="1:15" ht="15.75" customHeight="1">
      <c r="A18" s="119"/>
      <c r="B18" s="123" t="s">
        <v>7</v>
      </c>
      <c r="F18" s="3"/>
      <c r="O18" s="1"/>
    </row>
    <row r="19" spans="1:15" ht="15.75" customHeight="1">
      <c r="A19" s="113" t="s">
        <v>42</v>
      </c>
      <c r="B19" s="114">
        <v>0.54</v>
      </c>
      <c r="I19" s="3"/>
      <c r="O19" s="1"/>
    </row>
    <row r="20" spans="1:15" ht="12">
      <c r="A20" s="113" t="s">
        <v>35</v>
      </c>
      <c r="B20" s="114">
        <v>0.54</v>
      </c>
      <c r="I20" s="3"/>
      <c r="O20" s="1"/>
    </row>
    <row r="21" spans="1:15" ht="12">
      <c r="A21" s="113" t="s">
        <v>68</v>
      </c>
      <c r="B21" s="114">
        <v>0.51</v>
      </c>
      <c r="I21" s="3"/>
      <c r="O21" s="1"/>
    </row>
    <row r="22" spans="1:15" ht="12">
      <c r="A22" s="113" t="s">
        <v>53</v>
      </c>
      <c r="B22" s="114">
        <v>0.51</v>
      </c>
      <c r="I22" s="3"/>
      <c r="O22" s="1"/>
    </row>
    <row r="23" spans="1:15" ht="12">
      <c r="A23" s="113" t="s">
        <v>32</v>
      </c>
      <c r="B23" s="114">
        <v>0.51</v>
      </c>
      <c r="I23" s="3"/>
      <c r="O23" s="1"/>
    </row>
    <row r="24" spans="1:15" ht="12">
      <c r="A24" s="113" t="s">
        <v>26</v>
      </c>
      <c r="B24" s="114">
        <v>0.51</v>
      </c>
      <c r="I24" s="3"/>
      <c r="O24" s="1"/>
    </row>
    <row r="25" spans="1:15" ht="12">
      <c r="A25" s="113" t="s">
        <v>47</v>
      </c>
      <c r="B25" s="114">
        <v>0.5</v>
      </c>
      <c r="I25" s="3"/>
      <c r="O25" s="1"/>
    </row>
    <row r="26" spans="1:15" ht="12">
      <c r="A26" s="113" t="s">
        <v>21</v>
      </c>
      <c r="B26" s="114">
        <v>0.5</v>
      </c>
      <c r="I26" s="3"/>
      <c r="O26" s="1"/>
    </row>
    <row r="27" spans="1:15" ht="12">
      <c r="A27" s="113" t="s">
        <v>113</v>
      </c>
      <c r="B27" s="114">
        <v>0.5</v>
      </c>
      <c r="I27" s="3"/>
      <c r="O27" s="1"/>
    </row>
    <row r="28" spans="1:15" ht="12">
      <c r="A28" s="115" t="s">
        <v>56</v>
      </c>
      <c r="B28" s="114">
        <v>0.49</v>
      </c>
      <c r="I28" s="3"/>
      <c r="O28" s="1"/>
    </row>
    <row r="29" spans="1:15" ht="12">
      <c r="A29" s="113" t="s">
        <v>112</v>
      </c>
      <c r="B29" s="114">
        <v>0.49</v>
      </c>
      <c r="I29" s="3"/>
      <c r="O29" s="1"/>
    </row>
    <row r="30" spans="1:15" ht="12">
      <c r="A30" s="113" t="s">
        <v>62</v>
      </c>
      <c r="B30" s="114">
        <v>0.48</v>
      </c>
      <c r="I30" s="3"/>
      <c r="O30" s="1"/>
    </row>
    <row r="31" spans="1:15" ht="12">
      <c r="A31" s="113" t="s">
        <v>59</v>
      </c>
      <c r="B31" s="114">
        <v>0.47</v>
      </c>
      <c r="I31" s="3"/>
      <c r="O31" s="1"/>
    </row>
    <row r="32" spans="1:15" ht="12">
      <c r="A32" s="113" t="s">
        <v>50</v>
      </c>
      <c r="B32" s="114">
        <v>0.45</v>
      </c>
      <c r="I32" s="3"/>
      <c r="O32" s="1"/>
    </row>
    <row r="33" spans="1:15" ht="12">
      <c r="A33" s="113" t="s">
        <v>9</v>
      </c>
      <c r="B33" s="114">
        <v>0.45</v>
      </c>
      <c r="I33" s="3"/>
      <c r="O33" s="1"/>
    </row>
    <row r="34" spans="1:15" ht="12">
      <c r="A34" s="116" t="s">
        <v>111</v>
      </c>
      <c r="B34" s="114">
        <v>0.43</v>
      </c>
      <c r="I34" s="3"/>
      <c r="O34" s="1"/>
    </row>
    <row r="35" spans="1:15" ht="12">
      <c r="A35" s="113" t="s">
        <v>29</v>
      </c>
      <c r="B35" s="114">
        <v>0.42</v>
      </c>
      <c r="I35" s="3"/>
      <c r="O35" s="1"/>
    </row>
    <row r="36" spans="1:15" ht="12">
      <c r="A36" s="113" t="s">
        <v>109</v>
      </c>
      <c r="B36" s="114">
        <v>0.27</v>
      </c>
      <c r="I36" s="3"/>
      <c r="O36" s="1"/>
    </row>
    <row r="37" spans="1:15" ht="12">
      <c r="A37" s="113" t="s">
        <v>38</v>
      </c>
      <c r="B37" s="114">
        <v>0.23</v>
      </c>
      <c r="I37" s="3"/>
      <c r="O37" s="1"/>
    </row>
    <row r="38" spans="1:15" ht="12">
      <c r="A38" s="113" t="s">
        <v>15</v>
      </c>
      <c r="B38" s="114">
        <v>0.2</v>
      </c>
      <c r="I38" s="3"/>
      <c r="O38" s="1"/>
    </row>
    <row r="45" spans="1:15">
      <c r="K45" s="132" t="s">
        <v>95</v>
      </c>
    </row>
    <row r="46" spans="1:15" ht="13.5" thickBot="1">
      <c r="A46" s="128" t="s">
        <v>95</v>
      </c>
      <c r="B46" s="128"/>
      <c r="C46" s="128"/>
      <c r="D46" s="128"/>
      <c r="E46" s="128"/>
      <c r="F46" s="128"/>
    </row>
    <row r="47" spans="1:15" ht="13.5" thickBot="1">
      <c r="A47" s="118" t="s">
        <v>77</v>
      </c>
      <c r="B47" s="107">
        <v>0.13</v>
      </c>
      <c r="D47" s="125"/>
      <c r="E47" s="126"/>
      <c r="F47" s="125"/>
      <c r="G47" s="125"/>
    </row>
    <row r="48" spans="1:15" ht="13.5" thickBot="1">
      <c r="A48" s="118" t="s">
        <v>76</v>
      </c>
      <c r="B48" s="108">
        <v>0.2</v>
      </c>
      <c r="D48" s="125"/>
      <c r="E48" s="125"/>
      <c r="F48" s="125"/>
      <c r="G48" s="125"/>
      <c r="J48" s="124"/>
    </row>
    <row r="49" spans="1:7" ht="13.5" thickBot="1">
      <c r="A49" s="118" t="s">
        <v>75</v>
      </c>
      <c r="B49" s="108">
        <v>0.16</v>
      </c>
      <c r="D49" s="125"/>
      <c r="E49" s="125"/>
      <c r="F49" s="125"/>
      <c r="G49" s="125"/>
    </row>
    <row r="50" spans="1:7" ht="13.5" thickBot="1">
      <c r="A50" s="118" t="s">
        <v>74</v>
      </c>
      <c r="B50" s="108">
        <v>0.46</v>
      </c>
      <c r="D50" s="125"/>
      <c r="E50" s="125"/>
      <c r="F50" s="125"/>
      <c r="G50" s="125"/>
    </row>
    <row r="51" spans="1:7" ht="13.5" thickBot="1">
      <c r="A51" s="118" t="s">
        <v>73</v>
      </c>
      <c r="B51" s="108">
        <v>0.04</v>
      </c>
      <c r="D51" s="125"/>
      <c r="E51" s="125"/>
      <c r="F51" s="125"/>
      <c r="G51" s="125"/>
    </row>
    <row r="52" spans="1:7" ht="12.75">
      <c r="D52" s="127"/>
      <c r="E52" s="127"/>
      <c r="F52" s="127"/>
      <c r="G52" s="127"/>
    </row>
    <row r="53" spans="1:7" ht="12">
      <c r="D53" s="125"/>
      <c r="E53" s="126"/>
      <c r="F53" s="125"/>
      <c r="G53" s="125"/>
    </row>
    <row r="54" spans="1:7">
      <c r="D54" s="125"/>
      <c r="E54" s="125"/>
      <c r="F54" s="125"/>
      <c r="G54" s="125"/>
    </row>
    <row r="55" spans="1:7">
      <c r="D55" s="125"/>
      <c r="E55" s="125"/>
      <c r="F55" s="125"/>
      <c r="G55" s="125"/>
    </row>
    <row r="65" spans="1:11" ht="13.5" thickBot="1">
      <c r="A65" s="129" t="s">
        <v>94</v>
      </c>
      <c r="B65" s="129"/>
      <c r="C65" s="130"/>
      <c r="K65" s="131" t="s">
        <v>94</v>
      </c>
    </row>
    <row r="66" spans="1:11" ht="13.5" thickBot="1">
      <c r="A66" s="118" t="s">
        <v>77</v>
      </c>
      <c r="B66" s="108">
        <v>0.49</v>
      </c>
    </row>
    <row r="67" spans="1:11" ht="13.5" thickBot="1">
      <c r="A67" s="118" t="s">
        <v>76</v>
      </c>
      <c r="B67" s="108">
        <v>0.51</v>
      </c>
    </row>
    <row r="68" spans="1:11" ht="13.5" thickBot="1">
      <c r="A68" s="118" t="s">
        <v>75</v>
      </c>
      <c r="B68" s="108">
        <v>0.49</v>
      </c>
    </row>
    <row r="69" spans="1:11" ht="13.5" thickBot="1">
      <c r="A69" s="118" t="s">
        <v>74</v>
      </c>
      <c r="B69" s="108">
        <v>0.47</v>
      </c>
    </row>
    <row r="70" spans="1:11" ht="13.5" thickBot="1">
      <c r="A70" s="118" t="s">
        <v>73</v>
      </c>
      <c r="B70" s="108">
        <v>0.5</v>
      </c>
    </row>
  </sheetData>
  <sortState ref="A46:B65">
    <sortCondition descending="1" ref="B46:B65"/>
  </sortState>
  <mergeCells count="7">
    <mergeCell ref="A16:B16"/>
    <mergeCell ref="A17:B17"/>
    <mergeCell ref="K1:Q1"/>
    <mergeCell ref="A1:I1"/>
    <mergeCell ref="A6:A10"/>
    <mergeCell ref="B6:G7"/>
    <mergeCell ref="B10:G10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8D</vt:lpstr>
      <vt:lpstr>Graph</vt:lpstr>
      <vt:lpstr>'Table 8D'!Print_Area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Neda Jafar</cp:lastModifiedBy>
  <dcterms:created xsi:type="dcterms:W3CDTF">2011-12-28T09:32:47Z</dcterms:created>
  <dcterms:modified xsi:type="dcterms:W3CDTF">2015-01-02T08:11:47Z</dcterms:modified>
</cp:coreProperties>
</file>