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0440" yWindow="252" windowWidth="14700" windowHeight="7356" firstSheet="1" activeTab="6"/>
  </bookViews>
  <sheets>
    <sheet name="Kuwait-ISIC3-EST" sheetId="81" r:id="rId1"/>
    <sheet name="Kuwait-ISIC3-EMP" sheetId="82" r:id="rId2"/>
    <sheet name="Kuwait-ISIC3-W&amp;S" sheetId="83" r:id="rId3"/>
    <sheet name="Kuwait-ISIC3-OUT" sheetId="84" r:id="rId4"/>
    <sheet name="Kuwait-ISIC3-VA" sheetId="85" r:id="rId5"/>
    <sheet name="Kuwait-MIN&amp;MAN" sheetId="86" r:id="rId6"/>
    <sheet name="Kuwait-Metadata" sheetId="87" r:id="rId7"/>
  </sheets>
  <externalReferences>
    <externalReference r:id="rId10"/>
  </externalReferences>
  <definedNames>
    <definedName name="COUNTRY_NAME_CURRENCY_LIST">'[1]COVER'!$G$27:$K$40</definedName>
    <definedName name="_xlnm.Print_Area" localSheetId="1">'Kuwait-ISIC3-EMP'!$A$1:$S$50</definedName>
    <definedName name="_xlnm.Print_Area" localSheetId="0">'Kuwait-ISIC3-EST'!$A$1:$S$50</definedName>
    <definedName name="_xlnm.Print_Area" localSheetId="3">'Kuwait-ISIC3-OUT'!$A$1:$S$51</definedName>
    <definedName name="_xlnm.Print_Area" localSheetId="4">'Kuwait-ISIC3-VA'!$A$1:$S$50</definedName>
    <definedName name="_xlnm.Print_Area" localSheetId="2">'Kuwait-ISIC3-W&amp;S'!$A$1:$S$52</definedName>
    <definedName name="_xlnm.Print_Area" localSheetId="6">'Kuwait-Metadata'!$A$1:$Q$32</definedName>
    <definedName name="_xlnm.Print_Area" localSheetId="5">'Kuwait-MIN&amp;MAN'!$A$1:$Q$31</definedName>
    <definedName name="_xlnm.Print_Titles" localSheetId="0">'Kuwait-ISIC3-EST'!$1:$6</definedName>
    <definedName name="_xlnm.Print_Titles" localSheetId="1">'Kuwait-ISIC3-EMP'!$1:$6</definedName>
    <definedName name="_xlnm.Print_Titles" localSheetId="2">'Kuwait-ISIC3-W&amp;S'!$1:$6</definedName>
    <definedName name="_xlnm.Print_Titles" localSheetId="3">'Kuwait-ISIC3-OUT'!$1:$6</definedName>
    <definedName name="_xlnm.Print_Titles" localSheetId="4">'Kuwait-ISIC3-VA'!$1:$6</definedName>
  </definedNames>
  <calcPr calcId="125725"/>
</workbook>
</file>

<file path=xl/comments1.xml><?xml version="1.0" encoding="utf-8"?>
<comments xmlns="http://schemas.openxmlformats.org/spreadsheetml/2006/main">
  <authors>
    <author> </author>
  </authors>
  <commentList>
    <comment ref="F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from annual survey of est ind. Final results 2005</t>
        </r>
      </text>
    </comment>
    <comment ref="G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from annual survey of est ind. Final results 2005</t>
        </r>
      </text>
    </comment>
    <comment ref="H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from annual survey of est ind. Final results 2005</t>
        </r>
      </text>
    </comment>
    <comment ref="I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from annual survey of est ind. Final results 2005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D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abstract
 2004
</t>
        </r>
      </text>
    </comment>
    <comment ref="E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abstract
 2004
</t>
        </r>
      </text>
    </comment>
    <comment ref="F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from annual survey of est ind. Final results 2005</t>
        </r>
      </text>
    </comment>
    <comment ref="G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from annual survey of est ind. Final results 2005</t>
        </r>
      </text>
    </comment>
    <comment ref="H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from annual survey of est ind. Final results 2005</t>
        </r>
      </text>
    </comment>
    <comment ref="I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from annual survey of est ind. Final results 2005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F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from annual survey of est ind. Final results 2005</t>
        </r>
      </text>
    </comment>
    <comment ref="G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from annual survey of est ind. Final results 2005</t>
        </r>
      </text>
    </comment>
    <comment ref="H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from annual survey of est ind. Final results 2005</t>
        </r>
      </text>
    </comment>
    <comment ref="I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from annual survey of est ind. Final results 2005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F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from annual survey of est ind. Final results 2005</t>
        </r>
      </text>
    </comment>
    <comment ref="G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from annual survey of est ind. Final results 2005</t>
        </r>
      </text>
    </comment>
    <comment ref="H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from annual survey of est ind. Final results 2005</t>
        </r>
      </text>
    </comment>
    <comment ref="I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from annual survey of est ind. Final results 2005</t>
        </r>
      </text>
    </comment>
  </commentList>
</comments>
</file>

<file path=xl/comments5.xml><?xml version="1.0" encoding="utf-8"?>
<comments xmlns="http://schemas.openxmlformats.org/spreadsheetml/2006/main">
  <authors>
    <author> </author>
    <author>escwauser1</author>
  </authors>
  <commentList>
    <comment ref="F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from annual survey of est ind. Final results 2005</t>
        </r>
      </text>
    </comment>
    <comment ref="G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from annual survey of est ind. Final results 2005</t>
        </r>
      </text>
    </comment>
    <comment ref="H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from annual survey of est ind. Final results 2005</t>
        </r>
      </text>
    </comment>
    <comment ref="I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from annual survey of est ind. Final results 2005</t>
        </r>
      </text>
    </comment>
    <comment ref="L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from annual survey of est ind. Final results 2009</t>
        </r>
      </text>
    </comment>
    <comment ref="M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from annual survey of est ind. Final results 2009</t>
        </r>
      </text>
    </comment>
    <comment ref="M30" authorId="1">
      <text>
        <r>
          <rPr>
            <b/>
            <sz val="10"/>
            <rFont val="Tahoma"/>
            <family val="2"/>
          </rPr>
          <t>escwauser1:</t>
        </r>
        <r>
          <rPr>
            <sz val="10"/>
            <rFont val="Tahoma"/>
            <family val="2"/>
          </rPr>
          <t xml:space="preserve">
negative checked the source</t>
        </r>
      </text>
    </comment>
  </commentList>
</comments>
</file>

<file path=xl/comments6.xml><?xml version="1.0" encoding="utf-8"?>
<comments xmlns="http://schemas.openxmlformats.org/spreadsheetml/2006/main">
  <authors>
    <author> </author>
    <author>867368</author>
  </authors>
  <commentList>
    <comment ref="C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abstract 2006</t>
        </r>
      </text>
    </comment>
    <comment ref="D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abstract 2006</t>
        </r>
      </text>
    </comment>
    <comment ref="E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abstract 2006</t>
        </r>
      </text>
    </comment>
    <comment ref="F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abstract 2009</t>
        </r>
      </text>
    </comment>
    <comment ref="G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abstract 2009</t>
        </r>
      </text>
    </comment>
    <comment ref="H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abstract 2009</t>
        </r>
      </text>
    </comment>
    <comment ref="I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abstract 2009</t>
        </r>
      </text>
    </comment>
    <comment ref="J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abstract 2009</t>
        </r>
      </text>
    </comment>
    <comment ref="K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abstract 2009</t>
        </r>
      </text>
    </comment>
    <comment ref="L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abstract 2009</t>
        </r>
      </text>
    </comment>
    <comment ref="M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abstract 2010
at website</t>
        </r>
      </text>
    </comment>
    <comment ref="N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abstract 2012
</t>
        </r>
      </text>
    </comment>
    <comment ref="O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abstract 2012
</t>
        </r>
      </text>
    </comment>
    <comment ref="C1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abstract 2006</t>
        </r>
      </text>
    </comment>
    <comment ref="D1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abstract 2006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abstract 2006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abstract 2006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abstract 2006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abstract 2006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abstract 2006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abstract 2009,2010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abstract 2009,2010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abstract 2009,2010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abstract 2009,2010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abstract 2012
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abstract 2012
</t>
        </r>
      </text>
    </comment>
    <comment ref="N17" authorId="1">
      <text>
        <r>
          <rPr>
            <b/>
            <sz val="9"/>
            <rFont val="Tahoma"/>
            <family val="2"/>
          </rPr>
          <t>867368:</t>
        </r>
        <r>
          <rPr>
            <sz val="9"/>
            <rFont val="Tahoma"/>
            <family val="2"/>
          </rPr>
          <t xml:space="preserve">
المسح الصناعي 2011
</t>
        </r>
      </text>
    </comment>
    <comment ref="O17" authorId="1">
      <text>
        <r>
          <rPr>
            <b/>
            <sz val="9"/>
            <rFont val="Tahoma"/>
            <family val="2"/>
          </rPr>
          <t>867368:</t>
        </r>
        <r>
          <rPr>
            <sz val="9"/>
            <rFont val="Tahoma"/>
            <family val="2"/>
          </rPr>
          <t xml:space="preserve">
اللمحة الاحصائية 2012
</t>
        </r>
      </text>
    </comment>
    <comment ref="N18" authorId="1">
      <text>
        <r>
          <rPr>
            <b/>
            <sz val="9"/>
            <rFont val="Tahoma"/>
            <family val="2"/>
          </rPr>
          <t>867368:</t>
        </r>
        <r>
          <rPr>
            <sz val="9"/>
            <rFont val="Tahoma"/>
            <family val="2"/>
          </rPr>
          <t xml:space="preserve">
المسح الصناعي 2011
</t>
        </r>
      </text>
    </comment>
    <comment ref="O18" authorId="1">
      <text>
        <r>
          <rPr>
            <b/>
            <sz val="9"/>
            <rFont val="Tahoma"/>
            <family val="2"/>
          </rPr>
          <t>867368:</t>
        </r>
        <r>
          <rPr>
            <sz val="9"/>
            <rFont val="Tahoma"/>
            <family val="2"/>
          </rPr>
          <t xml:space="preserve">
اللمحة الاحصائية 2012
</t>
        </r>
      </text>
    </comment>
    <comment ref="N25" authorId="1">
      <text>
        <r>
          <rPr>
            <b/>
            <sz val="9"/>
            <rFont val="Tahoma"/>
            <family val="2"/>
          </rPr>
          <t>867368:</t>
        </r>
        <r>
          <rPr>
            <sz val="9"/>
            <rFont val="Tahoma"/>
            <family val="2"/>
          </rPr>
          <t xml:space="preserve">
المسح الصناعي 2011
</t>
        </r>
      </text>
    </comment>
    <comment ref="O25" authorId="1">
      <text>
        <r>
          <rPr>
            <b/>
            <sz val="9"/>
            <rFont val="Tahoma"/>
            <family val="2"/>
          </rPr>
          <t>867368:</t>
        </r>
        <r>
          <rPr>
            <sz val="9"/>
            <rFont val="Tahoma"/>
            <family val="2"/>
          </rPr>
          <t xml:space="preserve">
اللمحة الاحصائية 2012
</t>
        </r>
      </text>
    </comment>
    <comment ref="N26" authorId="1">
      <text>
        <r>
          <rPr>
            <b/>
            <sz val="9"/>
            <rFont val="Tahoma"/>
            <family val="2"/>
          </rPr>
          <t>867368:</t>
        </r>
        <r>
          <rPr>
            <sz val="9"/>
            <rFont val="Tahoma"/>
            <family val="2"/>
          </rPr>
          <t xml:space="preserve">
المسح الصناعي 2011
</t>
        </r>
      </text>
    </comment>
    <comment ref="O26" authorId="1">
      <text>
        <r>
          <rPr>
            <b/>
            <sz val="9"/>
            <rFont val="Tahoma"/>
            <family val="2"/>
          </rPr>
          <t>867368:</t>
        </r>
        <r>
          <rPr>
            <sz val="9"/>
            <rFont val="Tahoma"/>
            <family val="2"/>
          </rPr>
          <t xml:space="preserve">
اللمحة الاحصائية 2012
</t>
        </r>
      </text>
    </comment>
    <comment ref="N27" authorId="1">
      <text>
        <r>
          <rPr>
            <b/>
            <sz val="9"/>
            <rFont val="Tahoma"/>
            <family val="2"/>
          </rPr>
          <t>867368:</t>
        </r>
        <r>
          <rPr>
            <sz val="9"/>
            <rFont val="Tahoma"/>
            <family val="2"/>
          </rPr>
          <t xml:space="preserve">
المسح الصناعي 2011
</t>
        </r>
      </text>
    </comment>
    <comment ref="O27" authorId="1">
      <text>
        <r>
          <rPr>
            <b/>
            <sz val="9"/>
            <rFont val="Tahoma"/>
            <family val="2"/>
          </rPr>
          <t>867368:</t>
        </r>
        <r>
          <rPr>
            <sz val="9"/>
            <rFont val="Tahoma"/>
            <family val="2"/>
          </rPr>
          <t xml:space="preserve">
اللمحة الاحصائية 2012
</t>
        </r>
      </text>
    </comment>
    <comment ref="N28" authorId="1">
      <text>
        <r>
          <rPr>
            <b/>
            <sz val="9"/>
            <rFont val="Tahoma"/>
            <family val="2"/>
          </rPr>
          <t>867368:</t>
        </r>
        <r>
          <rPr>
            <sz val="9"/>
            <rFont val="Tahoma"/>
            <family val="2"/>
          </rPr>
          <t xml:space="preserve">
المسح الصناعي 2011
</t>
        </r>
      </text>
    </comment>
    <comment ref="O28" authorId="1">
      <text>
        <r>
          <rPr>
            <b/>
            <sz val="9"/>
            <rFont val="Tahoma"/>
            <family val="2"/>
          </rPr>
          <t>867368:</t>
        </r>
        <r>
          <rPr>
            <sz val="9"/>
            <rFont val="Tahoma"/>
            <family val="2"/>
          </rPr>
          <t xml:space="preserve">
اللمحة الاحصائية 2012
</t>
        </r>
      </text>
    </comment>
    <comment ref="N30" authorId="1">
      <text>
        <r>
          <rPr>
            <b/>
            <sz val="9"/>
            <rFont val="Tahoma"/>
            <family val="2"/>
          </rPr>
          <t>867368:</t>
        </r>
        <r>
          <rPr>
            <sz val="9"/>
            <rFont val="Tahoma"/>
            <family val="2"/>
          </rPr>
          <t xml:space="preserve">
المسح الصناعي 2011
</t>
        </r>
      </text>
    </comment>
    <comment ref="C3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abstract 2005
http://mopweb4.mop.gov.kw/</t>
        </r>
      </text>
    </comment>
    <comment ref="M31" authorId="1">
      <text>
        <r>
          <rPr>
            <b/>
            <sz val="9"/>
            <rFont val="Tahoma"/>
            <family val="2"/>
          </rPr>
          <t>867368:</t>
        </r>
        <r>
          <rPr>
            <sz val="9"/>
            <rFont val="Tahoma"/>
            <family val="2"/>
          </rPr>
          <t xml:space="preserve">
REVISED DATA
ABST. 2012</t>
        </r>
      </text>
    </comment>
  </commentList>
</comments>
</file>

<file path=xl/sharedStrings.xml><?xml version="1.0" encoding="utf-8"?>
<sst xmlns="http://schemas.openxmlformats.org/spreadsheetml/2006/main" count="1091" uniqueCount="226">
  <si>
    <t>Number of Establishments</t>
  </si>
  <si>
    <t xml:space="preserve"> </t>
  </si>
  <si>
    <t>ISIC</t>
  </si>
  <si>
    <t>C</t>
  </si>
  <si>
    <t>Mining &amp; quarrying</t>
  </si>
  <si>
    <t>…</t>
  </si>
  <si>
    <t>التعدين واستغلال المحاجر</t>
  </si>
  <si>
    <t>جيم</t>
  </si>
  <si>
    <t xml:space="preserve">Extraction of crude petroleum </t>
  </si>
  <si>
    <t xml:space="preserve">استخراج النفط الخام </t>
  </si>
  <si>
    <t>&amp; natural gas</t>
  </si>
  <si>
    <t>والغاز الطبيعي</t>
  </si>
  <si>
    <t>Other mining &amp; quarrying</t>
  </si>
  <si>
    <t>D</t>
  </si>
  <si>
    <t>Manufacturing</t>
  </si>
  <si>
    <t>الصناعة التحويلية</t>
  </si>
  <si>
    <t>دال</t>
  </si>
  <si>
    <t>Food products &amp; beverages</t>
  </si>
  <si>
    <t>صنع المنتجات الغذائية والمشروبات</t>
  </si>
  <si>
    <t>Tobacco products</t>
  </si>
  <si>
    <t>صنع منتجات التبغ</t>
  </si>
  <si>
    <t>Textiles</t>
  </si>
  <si>
    <t>صنع المنسوجات</t>
  </si>
  <si>
    <t>Wearing apparel;</t>
  </si>
  <si>
    <t xml:space="preserve">صنع الملابس؛ </t>
  </si>
  <si>
    <t>dressing &amp; dyeing of fur</t>
  </si>
  <si>
    <t>Tanning &amp; dressing of leather;</t>
  </si>
  <si>
    <t xml:space="preserve">manufacture of luggage, </t>
  </si>
  <si>
    <t xml:space="preserve">صنع الحقائب </t>
  </si>
  <si>
    <t>handbags, &amp; footwear</t>
  </si>
  <si>
    <t>والأمتعة والأحذية</t>
  </si>
  <si>
    <t xml:space="preserve">Wood &amp; products of wood </t>
  </si>
  <si>
    <t xml:space="preserve">صنع الخشب والمنتجات الخشبية والفلين </t>
  </si>
  <si>
    <t>&amp; cork, except furniture</t>
  </si>
  <si>
    <t>باستثناء الأثاث</t>
  </si>
  <si>
    <t>Paper &amp; paper products</t>
  </si>
  <si>
    <t>صنع الورق ومنتجات الورق</t>
  </si>
  <si>
    <t xml:space="preserve">Publishing &amp; printing </t>
  </si>
  <si>
    <t>الطباعة والنشر</t>
  </si>
  <si>
    <t xml:space="preserve">Coke &amp; refined </t>
  </si>
  <si>
    <t xml:space="preserve">صنع فحم الكوك والمنتجات </t>
  </si>
  <si>
    <t>petroleum products</t>
  </si>
  <si>
    <t>النفطية المكررة</t>
  </si>
  <si>
    <t>Chemicals &amp; chemical products</t>
  </si>
  <si>
    <t>صنع المواد والمنتجات الكيميائية</t>
  </si>
  <si>
    <t>Rubber &amp; plastic products</t>
  </si>
  <si>
    <t>صنع منتجات المطاط واللدائن</t>
  </si>
  <si>
    <t xml:space="preserve">Other non-metallic </t>
  </si>
  <si>
    <t xml:space="preserve">صنع منتجات المعادن </t>
  </si>
  <si>
    <t>mineral products</t>
  </si>
  <si>
    <t>Basic metals</t>
  </si>
  <si>
    <t>صنع الفلزات القاعدية</t>
  </si>
  <si>
    <t xml:space="preserve">Fabricated metal products, </t>
  </si>
  <si>
    <t xml:space="preserve">صنع منتجات المعادن المشكلة - </t>
  </si>
  <si>
    <t>except machinery &amp; equipment</t>
  </si>
  <si>
    <t>باستثناء الماكينات والمعدات</t>
  </si>
  <si>
    <t xml:space="preserve">Machinery &amp; </t>
  </si>
  <si>
    <t xml:space="preserve">صنع الآلات والمعدات غير المصنفة </t>
  </si>
  <si>
    <t>equipment n.e.c.</t>
  </si>
  <si>
    <t xml:space="preserve">Office, accounting &amp; </t>
  </si>
  <si>
    <t xml:space="preserve">صنع آلات المكاتب والمحاسبة </t>
  </si>
  <si>
    <t>computing machinery</t>
  </si>
  <si>
    <t>وآلات الحساب الالكتروني</t>
  </si>
  <si>
    <t xml:space="preserve">Electrical machinery </t>
  </si>
  <si>
    <t xml:space="preserve">صنع الآلات والأجهزة الكهربائية </t>
  </si>
  <si>
    <t>&amp; aparatus n.e.c.</t>
  </si>
  <si>
    <t xml:space="preserve">Radio, television &amp; </t>
  </si>
  <si>
    <t>communication equipment</t>
  </si>
  <si>
    <t>والاتصالات</t>
  </si>
  <si>
    <t xml:space="preserve">Medical, precision &amp; optical </t>
  </si>
  <si>
    <t xml:space="preserve">صنع الأجهزة الطبية وأدوات القياس عالية </t>
  </si>
  <si>
    <t>instruments, watches &amp; clocks</t>
  </si>
  <si>
    <t>الدقة والأدوات البصرية والساعات بأنواعها</t>
  </si>
  <si>
    <t xml:space="preserve">Motor vehicles, trailers </t>
  </si>
  <si>
    <t xml:space="preserve">صنع المركبات ذات المحركات والمركبات </t>
  </si>
  <si>
    <t>&amp; semi-trailers</t>
  </si>
  <si>
    <t>Other transport equipment</t>
  </si>
  <si>
    <t>صنع معدات النقل الأخرى</t>
  </si>
  <si>
    <t xml:space="preserve">Furniture; </t>
  </si>
  <si>
    <t xml:space="preserve">صنع الأثاث؛ صنع منتجات غير مصنفة </t>
  </si>
  <si>
    <t>manufacturing n.e.c.</t>
  </si>
  <si>
    <t>Recycling</t>
  </si>
  <si>
    <t>E</t>
  </si>
  <si>
    <t>Electricity, gas &amp; water supply</t>
  </si>
  <si>
    <t>إمدادات الكهرباء والغاز والمياه</t>
  </si>
  <si>
    <t>هاء</t>
  </si>
  <si>
    <t>Total</t>
  </si>
  <si>
    <t xml:space="preserve">المجموع </t>
  </si>
  <si>
    <t>القيمة المضافة</t>
  </si>
  <si>
    <t>Value Added</t>
  </si>
  <si>
    <t>Main Products of Mining and Quarrying Industries</t>
  </si>
  <si>
    <t>Product</t>
  </si>
  <si>
    <t>Unit</t>
  </si>
  <si>
    <t>الوحدة</t>
  </si>
  <si>
    <t xml:space="preserve">نوع المنتج </t>
  </si>
  <si>
    <t>000' ton</t>
  </si>
  <si>
    <t>Main Products of Manufacturing Industries</t>
  </si>
  <si>
    <t xml:space="preserve">الكيروسين </t>
  </si>
  <si>
    <t>Fuel Oil</t>
  </si>
  <si>
    <t>زيت الوقود</t>
  </si>
  <si>
    <t xml:space="preserve">L.P.G. </t>
  </si>
  <si>
    <t xml:space="preserve">الاسمنت </t>
  </si>
  <si>
    <t>mm KWH</t>
  </si>
  <si>
    <t>مليون ك.و.س.</t>
  </si>
  <si>
    <t>الطاقة الكهربائية</t>
  </si>
  <si>
    <t>METADATA:</t>
  </si>
  <si>
    <t>البيانات الفوقية:</t>
  </si>
  <si>
    <t>Data Supplier</t>
  </si>
  <si>
    <t>الجهة المزودة للبيانات</t>
  </si>
  <si>
    <t>Data Source</t>
  </si>
  <si>
    <t>مصدر البيانات</t>
  </si>
  <si>
    <t>المسح الصناعي السنوي</t>
  </si>
  <si>
    <t>الإختلافات عن  التصنيف الصناعي  الدولي الموحد (التنقيح الثالث)</t>
  </si>
  <si>
    <t>ISIC-Rev.3 is used</t>
  </si>
  <si>
    <t>Concepts and Definitions of Variables</t>
  </si>
  <si>
    <t>Reference Period</t>
  </si>
  <si>
    <t xml:space="preserve">الفترة المرجعية </t>
  </si>
  <si>
    <t>Calendar Year</t>
  </si>
  <si>
    <t>Survey Scope and Method</t>
  </si>
  <si>
    <t>Adjustment of Non-Response</t>
  </si>
  <si>
    <t xml:space="preserve">ضبط البيانات في حالة عدم الإجابة </t>
  </si>
  <si>
    <t>Not reported</t>
  </si>
  <si>
    <t>Additional Notes</t>
  </si>
  <si>
    <t xml:space="preserve">ملاحظات إضافية </t>
  </si>
  <si>
    <t>000' b/d</t>
  </si>
  <si>
    <t xml:space="preserve">النفط الخام </t>
  </si>
  <si>
    <t>Urea</t>
  </si>
  <si>
    <t>Cement</t>
  </si>
  <si>
    <t>النفثا</t>
  </si>
  <si>
    <t xml:space="preserve">Naphtha </t>
  </si>
  <si>
    <t>Gasoline</t>
  </si>
  <si>
    <t>Deviations from ISIC (Revision 3)</t>
  </si>
  <si>
    <t>(Million Dinars)</t>
  </si>
  <si>
    <t>(مليون دينار)</t>
  </si>
  <si>
    <t>Flour</t>
  </si>
  <si>
    <t>_</t>
  </si>
  <si>
    <t>...</t>
  </si>
  <si>
    <t>Salt, unrefined</t>
  </si>
  <si>
    <t>الملح الخام</t>
  </si>
  <si>
    <t>عدد العاملين</t>
  </si>
  <si>
    <t>Number of Employees</t>
  </si>
  <si>
    <t xml:space="preserve">Crude Oil  </t>
  </si>
  <si>
    <t xml:space="preserve">المنتجات الرئيسية للصناعات التحويلية </t>
  </si>
  <si>
    <t>Electrical Energy</t>
  </si>
  <si>
    <t>Diesel &amp; Gasoil</t>
  </si>
  <si>
    <t>الديزل وزيت الغاز</t>
  </si>
  <si>
    <t xml:space="preserve">الدقيق </t>
  </si>
  <si>
    <t xml:space="preserve">Natural Gas </t>
  </si>
  <si>
    <t>billion cufeet</t>
  </si>
  <si>
    <t>مليار قدم مكعب</t>
  </si>
  <si>
    <t xml:space="preserve">الغاز الطبيعي </t>
  </si>
  <si>
    <t>السنة الميلادية</t>
  </si>
  <si>
    <t>Kuwait</t>
  </si>
  <si>
    <t>الكويت</t>
  </si>
  <si>
    <t>Gross Value Added</t>
  </si>
  <si>
    <t>II-13-6</t>
  </si>
  <si>
    <t>II-13-7</t>
  </si>
  <si>
    <t>Bran</t>
  </si>
  <si>
    <t>النخالة</t>
  </si>
  <si>
    <t>000' barrel</t>
  </si>
  <si>
    <t xml:space="preserve">البنزين </t>
  </si>
  <si>
    <t>Kerosene</t>
  </si>
  <si>
    <t>Chlorine</t>
  </si>
  <si>
    <t xml:space="preserve">الكلورين </t>
  </si>
  <si>
    <t>Caustic soda</t>
  </si>
  <si>
    <t xml:space="preserve">الصودا الكاوية </t>
  </si>
  <si>
    <t>Ammonium Hydroxide</t>
  </si>
  <si>
    <t>000' M. ton</t>
  </si>
  <si>
    <t>الأمونيا السائلة</t>
  </si>
  <si>
    <t xml:space="preserve">اليوريا </t>
  </si>
  <si>
    <t>Metal Pipes</t>
  </si>
  <si>
    <t>الانابيب المعدنية</t>
  </si>
  <si>
    <t>Central Statistical Office, Ministry of Planning</t>
  </si>
  <si>
    <t>الإدارة المركزية للإحصاء، وزارة التخطيط</t>
  </si>
  <si>
    <t>Annual Statitical Abstracts</t>
  </si>
  <si>
    <t>Annual Industrial Survey /Abstracts</t>
  </si>
  <si>
    <t>النشرة الشهرية ديسمبر 2008</t>
  </si>
  <si>
    <t>Output is Gross Output</t>
  </si>
  <si>
    <t>الإنتاج هو الإنتاج الإجمالي</t>
  </si>
  <si>
    <t xml:space="preserve">All industrial establishments in the private and public sectors, including establishments </t>
  </si>
  <si>
    <t>more employees and a sample coverage of all establishments with 1-9 employees.</t>
  </si>
  <si>
    <t>عدد المنشآت</t>
  </si>
  <si>
    <t xml:space="preserve">التصنيف الصناعي  </t>
  </si>
  <si>
    <t>اللافلزية الأخرى</t>
  </si>
  <si>
    <t>في مكان آخر</t>
  </si>
  <si>
    <t xml:space="preserve">غير المصنفة في مكان آخر </t>
  </si>
  <si>
    <t xml:space="preserve">في مكان آخر </t>
  </si>
  <si>
    <t>إعادة التدوير</t>
  </si>
  <si>
    <t xml:space="preserve">صنع أجهزة الراديو والتلفزيون </t>
  </si>
  <si>
    <t>تهيئة الفراء وصباغته</t>
  </si>
  <si>
    <t xml:space="preserve">دبغ الجلود وتهيئتها؛ </t>
  </si>
  <si>
    <t xml:space="preserve">المنتجات الرئيسية للصناعات الاستخراجية </t>
  </si>
  <si>
    <t>ألف طن</t>
  </si>
  <si>
    <t>ألف طن م</t>
  </si>
  <si>
    <t>الغاز النفطي المسيّل</t>
  </si>
  <si>
    <t>المفاهيم وتعريف المتغيّرات</t>
  </si>
  <si>
    <t>نطاق المسح وطرقه</t>
  </si>
  <si>
    <t>لم يتم الإبلاغ عن ذلك</t>
  </si>
  <si>
    <t xml:space="preserve">رواتب وأجور العاملين هي التعويضات المدفوعة للعاملين </t>
  </si>
  <si>
    <t>أنشطة أخرى للتعدين واستغلال المحاجر</t>
  </si>
  <si>
    <t>Wages &amp; Salaries are the Compensation of Employees</t>
  </si>
  <si>
    <t xml:space="preserve">المقطورة وشبه المقطورة </t>
  </si>
  <si>
    <t>ألف برميل/ يوم</t>
  </si>
  <si>
    <t>ألف برميل</t>
  </si>
  <si>
    <t>(*) Indicates the Compensation of Employees</t>
  </si>
  <si>
    <t>(*) يعبر عن تعويضات العاملين</t>
  </si>
  <si>
    <t>(*) Indicates Producer's prices</t>
  </si>
  <si>
    <t>(*) يعبر عن الانتاج بسعر المنتج</t>
  </si>
  <si>
    <t>يستخدم  التنقيح الثالث</t>
  </si>
  <si>
    <r>
      <t>رواتب العاملين وأجورهم</t>
    </r>
    <r>
      <rPr>
        <b/>
        <vertAlign val="superscript"/>
        <sz val="14"/>
        <rFont val="Times New Roman"/>
        <family val="1"/>
      </rPr>
      <t>(*)</t>
    </r>
  </si>
  <si>
    <r>
      <t>Wages and Salaries Paid to Employees</t>
    </r>
    <r>
      <rPr>
        <b/>
        <vertAlign val="superscript"/>
        <sz val="14"/>
        <rFont val="Times New Roman"/>
        <family val="1"/>
      </rPr>
      <t>(*)</t>
    </r>
  </si>
  <si>
    <t>II-13-1</t>
  </si>
  <si>
    <t xml:space="preserve">II-13-2 </t>
  </si>
  <si>
    <t>II-13-3</t>
  </si>
  <si>
    <t xml:space="preserve">II-13-4 </t>
  </si>
  <si>
    <r>
      <t>الإنتاج</t>
    </r>
    <r>
      <rPr>
        <b/>
        <vertAlign val="superscript"/>
        <sz val="14"/>
        <rFont val="Times New Roman"/>
        <family val="1"/>
      </rPr>
      <t>(*)</t>
    </r>
  </si>
  <si>
    <r>
      <t>Output</t>
    </r>
    <r>
      <rPr>
        <b/>
        <vertAlign val="superscript"/>
        <sz val="14"/>
        <rFont val="Times New Roman"/>
        <family val="1"/>
      </rPr>
      <t>(*)</t>
    </r>
  </si>
  <si>
    <t>II-13-5</t>
  </si>
  <si>
    <t>المجموعة الإحصائية السنوية</t>
  </si>
  <si>
    <t>monthly bulletin Dec. 2008</t>
  </si>
  <si>
    <t>Value Added is Gross Value Added</t>
  </si>
  <si>
    <t xml:space="preserve">with joint public and private ownership. Surveys include all establishments with 10 or </t>
  </si>
  <si>
    <t>وعينة من المؤسسات التي تضم بين عامل وتسعة عاملين</t>
  </si>
  <si>
    <t xml:space="preserve">القيمة المضافة هي القيمة المضافة الإجمالية </t>
  </si>
  <si>
    <t>جميع المؤسسات في القطاعين العام  والخاص والمؤسسات ذات الملكيّة المشتركة</t>
  </si>
  <si>
    <t xml:space="preserve"> بين القطاعين العام والخاص. ويشمل المسح جميع المؤسسات التي تضم عشرة عاملين أو أكثر </t>
  </si>
</sst>
</file>

<file path=xl/styles.xml><?xml version="1.0" encoding="utf-8"?>
<styleSheet xmlns="http://schemas.openxmlformats.org/spreadsheetml/2006/main">
  <numFmts count="6">
    <numFmt numFmtId="164" formatCode="General_)"/>
    <numFmt numFmtId="165" formatCode="0.0"/>
    <numFmt numFmtId="166" formatCode="###0"/>
    <numFmt numFmtId="167" formatCode="#,##0\ &quot;*&quot;"/>
    <numFmt numFmtId="168" formatCode="#,##0.0"/>
    <numFmt numFmtId="169" formatCode="_-* #,##0.00_-;_-* #,##0.00\-;_-* &quot;-&quot;??_-;_-@_-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vertAlign val="superscript"/>
      <sz val="14"/>
      <name val="Times New Roman"/>
      <family val="1"/>
    </font>
    <font>
      <i/>
      <sz val="10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b/>
      <u val="single"/>
      <sz val="13"/>
      <name val="Times New Roman"/>
      <family val="1"/>
    </font>
    <font>
      <sz val="12"/>
      <name val="Times New Roman"/>
      <family val="1"/>
    </font>
    <font>
      <b/>
      <sz val="10"/>
      <name val="Arabic Transparent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0" applyNumberFormat="0">
      <alignment horizontal="right" readingOrder="2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1" applyNumberFormat="0" applyFont="0" applyAlignment="0" applyProtection="0"/>
    <xf numFmtId="9" fontId="2" fillId="0" borderId="0" applyFont="0" applyFill="0" applyBorder="0" applyAlignment="0" applyProtection="0"/>
  </cellStyleXfs>
  <cellXfs count="161">
    <xf numFmtId="0" fontId="0" fillId="0" borderId="0" xfId="0"/>
    <xf numFmtId="0" fontId="3" fillId="0" borderId="0" xfId="22" applyFont="1" applyFill="1" applyAlignment="1">
      <alignment vertical="center"/>
      <protection/>
    </xf>
    <xf numFmtId="0" fontId="4" fillId="0" borderId="0" xfId="22" applyFont="1" applyFill="1" applyAlignment="1">
      <alignment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1" fontId="4" fillId="0" borderId="0" xfId="22" applyNumberFormat="1" applyFont="1" applyFill="1" applyAlignment="1">
      <alignment vertical="center"/>
      <protection/>
    </xf>
    <xf numFmtId="0" fontId="4" fillId="0" borderId="2" xfId="22" applyFont="1" applyFill="1" applyBorder="1" applyAlignment="1">
      <alignment vertical="center"/>
      <protection/>
    </xf>
    <xf numFmtId="3" fontId="4" fillId="0" borderId="3" xfId="22" applyNumberFormat="1" applyFont="1" applyFill="1" applyBorder="1" applyAlignment="1">
      <alignment horizontal="right" vertical="center" indent="1"/>
      <protection/>
    </xf>
    <xf numFmtId="0" fontId="4" fillId="0" borderId="4" xfId="22" applyFont="1" applyFill="1" applyBorder="1" applyAlignment="1">
      <alignment horizontal="right" vertical="center" readingOrder="2"/>
      <protection/>
    </xf>
    <xf numFmtId="0" fontId="4" fillId="0" borderId="0" xfId="22" applyFont="1" applyFill="1" applyBorder="1" applyAlignment="1">
      <alignment horizontal="right" vertical="center"/>
      <protection/>
    </xf>
    <xf numFmtId="0" fontId="4" fillId="0" borderId="5" xfId="22" applyFont="1" applyFill="1" applyBorder="1" applyAlignment="1">
      <alignment horizontal="left" vertical="center"/>
      <protection/>
    </xf>
    <xf numFmtId="0" fontId="4" fillId="0" borderId="0" xfId="22" applyFont="1" applyFill="1" applyBorder="1" applyAlignment="1">
      <alignment horizontal="left" vertical="center"/>
      <protection/>
    </xf>
    <xf numFmtId="0" fontId="4" fillId="0" borderId="6" xfId="22" applyFont="1" applyFill="1" applyBorder="1" applyAlignment="1">
      <alignment vertical="center"/>
      <protection/>
    </xf>
    <xf numFmtId="3" fontId="4" fillId="0" borderId="0" xfId="22" applyNumberFormat="1" applyFont="1" applyFill="1" applyBorder="1" applyAlignment="1">
      <alignment horizontal="right" vertical="center"/>
      <protection/>
    </xf>
    <xf numFmtId="3" fontId="4" fillId="0" borderId="0" xfId="22" applyNumberFormat="1" applyFont="1" applyFill="1" applyBorder="1" applyAlignment="1">
      <alignment horizontal="right" vertical="center" indent="1"/>
      <protection/>
    </xf>
    <xf numFmtId="0" fontId="4" fillId="0" borderId="0" xfId="22" applyFont="1" applyFill="1" applyBorder="1" applyAlignment="1">
      <alignment vertical="center"/>
      <protection/>
    </xf>
    <xf numFmtId="0" fontId="4" fillId="0" borderId="5" xfId="22" applyFont="1" applyFill="1" applyBorder="1" applyAlignment="1">
      <alignment horizontal="right" vertical="center" readingOrder="2"/>
      <protection/>
    </xf>
    <xf numFmtId="0" fontId="4" fillId="0" borderId="6" xfId="22" applyFont="1" applyFill="1" applyBorder="1" applyAlignment="1">
      <alignment horizontal="right" vertical="center"/>
      <protection/>
    </xf>
    <xf numFmtId="3" fontId="6" fillId="0" borderId="0" xfId="22" applyNumberFormat="1" applyFont="1" applyFill="1" applyBorder="1" applyAlignment="1">
      <alignment horizontal="right" vertical="center" indent="1"/>
      <protection/>
    </xf>
    <xf numFmtId="0" fontId="4" fillId="0" borderId="7" xfId="22" applyFont="1" applyFill="1" applyBorder="1" applyAlignment="1">
      <alignment horizontal="left" vertical="center"/>
      <protection/>
    </xf>
    <xf numFmtId="0" fontId="4" fillId="0" borderId="8" xfId="22" applyFont="1" applyFill="1" applyBorder="1" applyAlignment="1">
      <alignment horizontal="left" vertical="center"/>
      <protection/>
    </xf>
    <xf numFmtId="165" fontId="4" fillId="0" borderId="9" xfId="22" applyNumberFormat="1" applyFont="1" applyFill="1" applyBorder="1" applyAlignment="1">
      <alignment vertical="center"/>
      <protection/>
    </xf>
    <xf numFmtId="3" fontId="6" fillId="0" borderId="8" xfId="22" applyNumberFormat="1" applyFont="1" applyFill="1" applyBorder="1" applyAlignment="1">
      <alignment horizontal="right" vertical="center" indent="1"/>
      <protection/>
    </xf>
    <xf numFmtId="0" fontId="4" fillId="0" borderId="7" xfId="22" applyFont="1" applyFill="1" applyBorder="1" applyAlignment="1">
      <alignment horizontal="right" vertical="center" readingOrder="2"/>
      <protection/>
    </xf>
    <xf numFmtId="0" fontId="4" fillId="0" borderId="8" xfId="22" applyFont="1" applyFill="1" applyBorder="1" applyAlignment="1">
      <alignment horizontal="right" vertical="center"/>
      <protection/>
    </xf>
    <xf numFmtId="0" fontId="4" fillId="0" borderId="9" xfId="22" applyFont="1" applyFill="1" applyBorder="1" applyAlignment="1">
      <alignment horizontal="right" vertical="center"/>
      <protection/>
    </xf>
    <xf numFmtId="0" fontId="4" fillId="0" borderId="10" xfId="22" applyFont="1" applyFill="1" applyBorder="1" applyAlignment="1">
      <alignment vertical="center"/>
      <protection/>
    </xf>
    <xf numFmtId="3" fontId="4" fillId="0" borderId="0" xfId="22" applyNumberFormat="1" applyFont="1" applyFill="1" applyBorder="1" applyAlignment="1">
      <alignment horizontal="right" vertical="center" indent="1"/>
      <protection/>
    </xf>
    <xf numFmtId="0" fontId="4" fillId="0" borderId="5" xfId="22" applyFont="1" applyFill="1" applyBorder="1" applyAlignment="1">
      <alignment horizontal="right" vertical="center" readingOrder="2"/>
      <protection/>
    </xf>
    <xf numFmtId="165" fontId="4" fillId="0" borderId="6" xfId="22" applyNumberFormat="1" applyFont="1" applyFill="1" applyBorder="1" applyAlignment="1">
      <alignment vertical="center"/>
      <protection/>
    </xf>
    <xf numFmtId="0" fontId="4" fillId="0" borderId="6" xfId="22" applyFont="1" applyFill="1" applyBorder="1" applyAlignment="1">
      <alignment vertical="center"/>
      <protection/>
    </xf>
    <xf numFmtId="165" fontId="4" fillId="0" borderId="6" xfId="22" applyNumberFormat="1" applyFont="1" applyFill="1" applyBorder="1" applyAlignment="1">
      <alignment vertical="center"/>
      <protection/>
    </xf>
    <xf numFmtId="0" fontId="4" fillId="0" borderId="5" xfId="22" applyFont="1" applyFill="1" applyBorder="1" applyAlignment="1">
      <alignment vertical="center"/>
      <protection/>
    </xf>
    <xf numFmtId="164" fontId="4" fillId="0" borderId="6" xfId="22" applyNumberFormat="1" applyFont="1" applyFill="1" applyBorder="1" applyAlignment="1" applyProtection="1">
      <alignment horizontal="fill" vertical="center"/>
      <protection/>
    </xf>
    <xf numFmtId="0" fontId="4" fillId="0" borderId="11" xfId="22" applyFont="1" applyFill="1" applyBorder="1" applyAlignment="1">
      <alignment horizontal="left" vertical="center"/>
      <protection/>
    </xf>
    <xf numFmtId="0" fontId="4" fillId="0" borderId="12" xfId="22" applyFont="1" applyFill="1" applyBorder="1" applyAlignment="1">
      <alignment horizontal="left" vertical="center"/>
      <protection/>
    </xf>
    <xf numFmtId="165" fontId="4" fillId="0" borderId="13" xfId="22" applyNumberFormat="1" applyFont="1" applyFill="1" applyBorder="1" applyAlignment="1">
      <alignment vertical="center"/>
      <protection/>
    </xf>
    <xf numFmtId="3" fontId="6" fillId="0" borderId="12" xfId="22" applyNumberFormat="1" applyFont="1" applyFill="1" applyBorder="1" applyAlignment="1">
      <alignment horizontal="right" vertical="center"/>
      <protection/>
    </xf>
    <xf numFmtId="3" fontId="6" fillId="0" borderId="12" xfId="22" applyNumberFormat="1" applyFont="1" applyFill="1" applyBorder="1" applyAlignment="1">
      <alignment horizontal="right" vertical="center" indent="1"/>
      <protection/>
    </xf>
    <xf numFmtId="0" fontId="4" fillId="0" borderId="11" xfId="22" applyFont="1" applyFill="1" applyBorder="1" applyAlignment="1">
      <alignment horizontal="right" vertical="center" readingOrder="2"/>
      <protection/>
    </xf>
    <xf numFmtId="0" fontId="4" fillId="0" borderId="12" xfId="22" applyFont="1" applyFill="1" applyBorder="1" applyAlignment="1">
      <alignment horizontal="center" vertical="center"/>
      <protection/>
    </xf>
    <xf numFmtId="0" fontId="4" fillId="0" borderId="13" xfId="22" applyFont="1" applyFill="1" applyBorder="1" applyAlignment="1">
      <alignment horizontal="center" vertical="center"/>
      <protection/>
    </xf>
    <xf numFmtId="0" fontId="4" fillId="0" borderId="6" xfId="22" applyFont="1" applyFill="1" applyBorder="1" applyAlignment="1">
      <alignment horizontal="center" vertical="center"/>
      <protection/>
    </xf>
    <xf numFmtId="164" fontId="3" fillId="0" borderId="0" xfId="22" applyNumberFormat="1" applyFont="1" applyFill="1" applyAlignment="1" applyProtection="1">
      <alignment horizontal="left" vertical="center"/>
      <protection/>
    </xf>
    <xf numFmtId="3" fontId="4" fillId="0" borderId="8" xfId="22" applyNumberFormat="1" applyFont="1" applyFill="1" applyBorder="1" applyAlignment="1">
      <alignment horizontal="right" vertical="center" indent="1"/>
      <protection/>
    </xf>
    <xf numFmtId="0" fontId="4" fillId="0" borderId="14" xfId="22" applyFont="1" applyFill="1" applyBorder="1" applyAlignment="1">
      <alignment horizontal="left" vertical="center"/>
      <protection/>
    </xf>
    <xf numFmtId="0" fontId="4" fillId="0" borderId="15" xfId="22" applyFont="1" applyFill="1" applyBorder="1" applyAlignment="1">
      <alignment horizontal="left" vertical="center"/>
      <protection/>
    </xf>
    <xf numFmtId="0" fontId="4" fillId="0" borderId="16" xfId="22" applyFont="1" applyFill="1" applyBorder="1" applyAlignment="1">
      <alignment vertical="center"/>
      <protection/>
    </xf>
    <xf numFmtId="3" fontId="4" fillId="0" borderId="15" xfId="22" applyNumberFormat="1" applyFont="1" applyFill="1" applyBorder="1" applyAlignment="1">
      <alignment horizontal="right" vertical="center" indent="1"/>
      <protection/>
    </xf>
    <xf numFmtId="0" fontId="4" fillId="0" borderId="14" xfId="22" applyFont="1" applyFill="1" applyBorder="1" applyAlignment="1">
      <alignment horizontal="right" vertical="center" readingOrder="2"/>
      <protection/>
    </xf>
    <xf numFmtId="0" fontId="4" fillId="0" borderId="15" xfId="22" applyFont="1" applyFill="1" applyBorder="1" applyAlignment="1">
      <alignment horizontal="right" vertical="center"/>
      <protection/>
    </xf>
    <xf numFmtId="0" fontId="4" fillId="0" borderId="16" xfId="22" applyFont="1" applyFill="1" applyBorder="1" applyAlignment="1">
      <alignment horizontal="right" vertical="center"/>
      <protection/>
    </xf>
    <xf numFmtId="0" fontId="4" fillId="0" borderId="0" xfId="22" applyFont="1" applyFill="1" applyAlignment="1">
      <alignment horizontal="left" vertical="center"/>
      <protection/>
    </xf>
    <xf numFmtId="3" fontId="4" fillId="0" borderId="0" xfId="22" applyNumberFormat="1" applyFont="1" applyFill="1" applyAlignment="1">
      <alignment vertical="center"/>
      <protection/>
    </xf>
    <xf numFmtId="3" fontId="6" fillId="0" borderId="0" xfId="22" applyNumberFormat="1" applyFont="1" applyFill="1" applyBorder="1" applyAlignment="1">
      <alignment horizontal="right" vertical="center" indent="1"/>
      <protection/>
    </xf>
    <xf numFmtId="0" fontId="4" fillId="0" borderId="17" xfId="22" applyFont="1" applyFill="1" applyBorder="1" applyAlignment="1">
      <alignment horizontal="right" vertical="center"/>
      <protection/>
    </xf>
    <xf numFmtId="0" fontId="13" fillId="0" borderId="0" xfId="22" applyFont="1" applyFill="1" applyAlignment="1">
      <alignment vertical="center"/>
      <protection/>
    </xf>
    <xf numFmtId="0" fontId="6" fillId="0" borderId="0" xfId="22" applyFont="1" applyFill="1" applyAlignment="1">
      <alignment horizontal="right" vertical="center"/>
      <protection/>
    </xf>
    <xf numFmtId="0" fontId="4" fillId="0" borderId="0" xfId="22" applyFont="1" applyFill="1" applyAlignment="1">
      <alignment horizontal="centerContinuous" vertical="center"/>
      <protection/>
    </xf>
    <xf numFmtId="0" fontId="5" fillId="0" borderId="0" xfId="22" applyFont="1" applyFill="1" applyAlignment="1">
      <alignment horizontal="centerContinuous" vertical="center"/>
      <protection/>
    </xf>
    <xf numFmtId="164" fontId="5" fillId="0" borderId="0" xfId="22" applyNumberFormat="1" applyFont="1" applyFill="1" applyAlignment="1" applyProtection="1">
      <alignment horizontal="centerContinuous" vertical="center"/>
      <protection/>
    </xf>
    <xf numFmtId="0" fontId="4" fillId="0" borderId="0" xfId="22" applyFont="1" applyFill="1" applyAlignment="1">
      <alignment horizontal="center" vertical="center"/>
      <protection/>
    </xf>
    <xf numFmtId="164" fontId="4" fillId="0" borderId="0" xfId="22" applyNumberFormat="1" applyFont="1" applyFill="1" applyAlignment="1" applyProtection="1">
      <alignment vertical="center"/>
      <protection/>
    </xf>
    <xf numFmtId="0" fontId="4" fillId="0" borderId="18" xfId="22" applyFont="1" applyFill="1" applyBorder="1" applyAlignment="1">
      <alignment vertical="center"/>
      <protection/>
    </xf>
    <xf numFmtId="164" fontId="3" fillId="0" borderId="19" xfId="22" applyNumberFormat="1" applyFont="1" applyFill="1" applyBorder="1" applyAlignment="1" applyProtection="1">
      <alignment horizontal="left" vertical="center"/>
      <protection/>
    </xf>
    <xf numFmtId="164" fontId="3" fillId="0" borderId="20" xfId="22" applyNumberFormat="1" applyFont="1" applyFill="1" applyBorder="1" applyAlignment="1" applyProtection="1">
      <alignment horizontal="left" vertical="center"/>
      <protection/>
    </xf>
    <xf numFmtId="3" fontId="6" fillId="0" borderId="5" xfId="22" applyNumberFormat="1" applyFont="1" applyFill="1" applyBorder="1" applyAlignment="1">
      <alignment horizontal="right" vertical="center" indent="1"/>
      <protection/>
    </xf>
    <xf numFmtId="3" fontId="6" fillId="0" borderId="6" xfId="22" applyNumberFormat="1" applyFont="1" applyFill="1" applyBorder="1" applyAlignment="1">
      <alignment horizontal="right" vertical="center" indent="1"/>
      <protection/>
    </xf>
    <xf numFmtId="0" fontId="4" fillId="0" borderId="13" xfId="22" applyFont="1" applyFill="1" applyBorder="1" applyAlignment="1">
      <alignment horizontal="left" vertical="center"/>
      <protection/>
    </xf>
    <xf numFmtId="3" fontId="6" fillId="0" borderId="11" xfId="22" applyNumberFormat="1" applyFont="1" applyFill="1" applyBorder="1" applyAlignment="1">
      <alignment horizontal="right" vertical="center" indent="1"/>
      <protection/>
    </xf>
    <xf numFmtId="3" fontId="6" fillId="0" borderId="13" xfId="22" applyNumberFormat="1" applyFont="1" applyFill="1" applyBorder="1" applyAlignment="1">
      <alignment horizontal="right" vertical="center" indent="1"/>
      <protection/>
    </xf>
    <xf numFmtId="0" fontId="16" fillId="0" borderId="0" xfId="22" applyFont="1">
      <alignment/>
      <protection/>
    </xf>
    <xf numFmtId="0" fontId="16" fillId="0" borderId="12" xfId="22" applyFont="1" applyBorder="1">
      <alignment/>
      <protection/>
    </xf>
    <xf numFmtId="0" fontId="18" fillId="0" borderId="4" xfId="22" applyFont="1" applyBorder="1">
      <alignment/>
      <protection/>
    </xf>
    <xf numFmtId="0" fontId="16" fillId="0" borderId="3" xfId="22" applyFont="1" applyBorder="1">
      <alignment/>
      <protection/>
    </xf>
    <xf numFmtId="0" fontId="16" fillId="0" borderId="2" xfId="22" applyFont="1" applyBorder="1">
      <alignment/>
      <protection/>
    </xf>
    <xf numFmtId="0" fontId="18" fillId="0" borderId="2" xfId="22" applyFont="1" applyBorder="1">
      <alignment/>
      <protection/>
    </xf>
    <xf numFmtId="0" fontId="15" fillId="0" borderId="5" xfId="22" applyFont="1" applyBorder="1">
      <alignment/>
      <protection/>
    </xf>
    <xf numFmtId="0" fontId="16" fillId="0" borderId="0" xfId="22" applyFont="1" applyBorder="1">
      <alignment/>
      <protection/>
    </xf>
    <xf numFmtId="0" fontId="16" fillId="0" borderId="6" xfId="22" applyFont="1" applyBorder="1">
      <alignment/>
      <protection/>
    </xf>
    <xf numFmtId="0" fontId="15" fillId="0" borderId="6" xfId="22" applyFont="1" applyBorder="1">
      <alignment/>
      <protection/>
    </xf>
    <xf numFmtId="0" fontId="16" fillId="0" borderId="5" xfId="22" applyFont="1" applyBorder="1">
      <alignment/>
      <protection/>
    </xf>
    <xf numFmtId="0" fontId="16" fillId="0" borderId="11" xfId="22" applyFont="1" applyBorder="1">
      <alignment/>
      <protection/>
    </xf>
    <xf numFmtId="0" fontId="16" fillId="0" borderId="13" xfId="22" applyFont="1" applyBorder="1">
      <alignment/>
      <protection/>
    </xf>
    <xf numFmtId="0" fontId="3" fillId="0" borderId="0" xfId="22" applyFont="1" applyFill="1" applyAlignment="1">
      <alignment horizontal="right" vertical="center"/>
      <protection/>
    </xf>
    <xf numFmtId="0" fontId="4" fillId="0" borderId="5" xfId="22" applyFont="1" applyFill="1" applyBorder="1" applyAlignment="1">
      <alignment horizontal="right" vertical="center"/>
      <protection/>
    </xf>
    <xf numFmtId="0" fontId="4" fillId="0" borderId="6" xfId="22" applyFont="1" applyFill="1" applyBorder="1" applyAlignment="1">
      <alignment horizontal="left" vertical="center"/>
      <protection/>
    </xf>
    <xf numFmtId="3" fontId="6" fillId="0" borderId="8" xfId="22" applyNumberFormat="1" applyFont="1" applyFill="1" applyBorder="1" applyAlignment="1">
      <alignment horizontal="right" vertical="center" indent="1"/>
      <protection/>
    </xf>
    <xf numFmtId="164" fontId="3" fillId="0" borderId="0" xfId="22" applyNumberFormat="1" applyFont="1" applyFill="1" applyBorder="1" applyAlignment="1" applyProtection="1">
      <alignment horizontal="left" vertical="center"/>
      <protection/>
    </xf>
    <xf numFmtId="0" fontId="23" fillId="0" borderId="0" xfId="22" applyFont="1" applyFill="1" applyAlignment="1">
      <alignment vertical="center"/>
      <protection/>
    </xf>
    <xf numFmtId="0" fontId="23" fillId="0" borderId="0" xfId="22" applyFont="1" applyFill="1" applyBorder="1" applyAlignment="1">
      <alignment horizontal="center" vertical="center"/>
      <protection/>
    </xf>
    <xf numFmtId="0" fontId="23" fillId="0" borderId="0" xfId="22" applyFont="1" applyFill="1" applyBorder="1" applyAlignment="1">
      <alignment horizontal="right" vertical="center" indent="1"/>
      <protection/>
    </xf>
    <xf numFmtId="0" fontId="23" fillId="0" borderId="0" xfId="22" applyFont="1" applyFill="1" applyAlignment="1">
      <alignment horizontal="right" vertical="center" readingOrder="2"/>
      <protection/>
    </xf>
    <xf numFmtId="0" fontId="4" fillId="0" borderId="0" xfId="22" applyFont="1" applyFill="1" applyAlignment="1">
      <alignment horizontal="right" vertical="center"/>
      <protection/>
    </xf>
    <xf numFmtId="3" fontId="24" fillId="0" borderId="12" xfId="22" applyNumberFormat="1" applyFont="1" applyFill="1" applyBorder="1" applyAlignment="1">
      <alignment horizontal="right" vertical="center" indent="1"/>
      <protection/>
    </xf>
    <xf numFmtId="0" fontId="14" fillId="0" borderId="0" xfId="22" applyFont="1">
      <alignment/>
      <protection/>
    </xf>
    <xf numFmtId="0" fontId="19" fillId="0" borderId="0" xfId="22" applyFont="1">
      <alignment/>
      <protection/>
    </xf>
    <xf numFmtId="0" fontId="3" fillId="0" borderId="0" xfId="22" applyFont="1">
      <alignment/>
      <protection/>
    </xf>
    <xf numFmtId="0" fontId="17" fillId="0" borderId="0" xfId="22" applyFont="1" applyAlignment="1">
      <alignment horizontal="center"/>
      <protection/>
    </xf>
    <xf numFmtId="0" fontId="16" fillId="0" borderId="4" xfId="22" applyFont="1" applyBorder="1">
      <alignment/>
      <protection/>
    </xf>
    <xf numFmtId="168" fontId="4" fillId="0" borderId="0" xfId="22" applyNumberFormat="1" applyFont="1" applyFill="1" applyBorder="1" applyAlignment="1">
      <alignment horizontal="right" vertical="center" indent="1"/>
      <protection/>
    </xf>
    <xf numFmtId="3" fontId="4" fillId="0" borderId="0" xfId="22" applyNumberFormat="1" applyFont="1" applyFill="1" applyAlignment="1">
      <alignment horizontal="center" vertical="center"/>
      <protection/>
    </xf>
    <xf numFmtId="0" fontId="4" fillId="0" borderId="11" xfId="22" applyFont="1" applyFill="1" applyBorder="1" applyAlignment="1">
      <alignment horizontal="right" vertical="center"/>
      <protection/>
    </xf>
    <xf numFmtId="0" fontId="16" fillId="0" borderId="6" xfId="22" applyFont="1" applyBorder="1" applyAlignment="1">
      <alignment horizontal="right"/>
      <protection/>
    </xf>
    <xf numFmtId="0" fontId="6" fillId="0" borderId="0" xfId="22" applyFont="1" applyFill="1" applyAlignment="1">
      <alignment vertical="center"/>
      <protection/>
    </xf>
    <xf numFmtId="1" fontId="6" fillId="0" borderId="0" xfId="22" applyNumberFormat="1" applyFont="1" applyFill="1" applyAlignment="1">
      <alignment vertical="center"/>
      <protection/>
    </xf>
    <xf numFmtId="0" fontId="6" fillId="0" borderId="0" xfId="22" applyFont="1" applyFill="1" applyAlignment="1">
      <alignment horizontal="centerContinuous" vertical="center"/>
      <protection/>
    </xf>
    <xf numFmtId="0" fontId="6" fillId="0" borderId="0" xfId="22" applyFont="1" applyFill="1" applyAlignment="1">
      <alignment horizontal="center" vertical="center"/>
      <protection/>
    </xf>
    <xf numFmtId="1" fontId="4" fillId="0" borderId="6" xfId="22" applyNumberFormat="1" applyFont="1" applyFill="1" applyBorder="1" applyAlignment="1" applyProtection="1">
      <alignment vertical="center"/>
      <protection/>
    </xf>
    <xf numFmtId="1" fontId="4" fillId="0" borderId="5" xfId="22" applyNumberFormat="1" applyFont="1" applyFill="1" applyBorder="1" applyAlignment="1" applyProtection="1">
      <alignment horizontal="left" vertical="center"/>
      <protection/>
    </xf>
    <xf numFmtId="0" fontId="4" fillId="0" borderId="11" xfId="22" applyFont="1" applyFill="1" applyBorder="1" applyAlignment="1">
      <alignment vertical="center"/>
      <protection/>
    </xf>
    <xf numFmtId="0" fontId="4" fillId="3" borderId="0" xfId="22" applyFont="1" applyFill="1" applyAlignment="1">
      <alignment vertical="center"/>
      <protection/>
    </xf>
    <xf numFmtId="0" fontId="4" fillId="0" borderId="13" xfId="22" applyFont="1" applyFill="1" applyBorder="1" applyAlignment="1">
      <alignment horizontal="left" vertical="center"/>
      <protection/>
    </xf>
    <xf numFmtId="3" fontId="6" fillId="0" borderId="3" xfId="22" applyNumberFormat="1" applyFont="1" applyFill="1" applyBorder="1" applyAlignment="1">
      <alignment horizontal="right" vertical="center" indent="1"/>
      <protection/>
    </xf>
    <xf numFmtId="3" fontId="6" fillId="0" borderId="3" xfId="22" applyNumberFormat="1" applyFont="1" applyFill="1" applyBorder="1" applyAlignment="1">
      <alignment horizontal="right" vertical="center" indent="1"/>
      <protection/>
    </xf>
    <xf numFmtId="166" fontId="4" fillId="0" borderId="18" xfId="22" applyNumberFormat="1" applyFont="1" applyFill="1" applyBorder="1" applyAlignment="1">
      <alignment horizontal="right" vertical="center"/>
      <protection/>
    </xf>
    <xf numFmtId="0" fontId="6" fillId="0" borderId="0" xfId="22" applyFont="1" applyFill="1" applyBorder="1" applyAlignment="1">
      <alignment horizontal="centerContinuous" vertical="center"/>
      <protection/>
    </xf>
    <xf numFmtId="0" fontId="6" fillId="0" borderId="0" xfId="22" applyFont="1" applyFill="1" applyBorder="1" applyAlignment="1">
      <alignment horizontal="center" vertical="center"/>
      <protection/>
    </xf>
    <xf numFmtId="0" fontId="3" fillId="0" borderId="19" xfId="22" applyFont="1" applyFill="1" applyBorder="1" applyAlignment="1">
      <alignment horizontal="right" vertical="center"/>
      <protection/>
    </xf>
    <xf numFmtId="0" fontId="3" fillId="0" borderId="20" xfId="22" applyFont="1" applyFill="1" applyBorder="1" applyAlignment="1">
      <alignment horizontal="right" vertical="center"/>
      <protection/>
    </xf>
    <xf numFmtId="1" fontId="4" fillId="0" borderId="6" xfId="22" applyNumberFormat="1" applyFont="1" applyFill="1" applyBorder="1" applyAlignment="1" applyProtection="1">
      <alignment horizontal="right" vertical="center"/>
      <protection/>
    </xf>
    <xf numFmtId="0" fontId="4" fillId="0" borderId="13" xfId="22" applyFont="1" applyFill="1" applyBorder="1" applyAlignment="1">
      <alignment horizontal="right" vertical="center"/>
      <protection/>
    </xf>
    <xf numFmtId="3" fontId="6" fillId="0" borderId="4" xfId="22" applyNumberFormat="1" applyFont="1" applyFill="1" applyBorder="1" applyAlignment="1">
      <alignment horizontal="right" vertical="center" indent="1"/>
      <protection/>
    </xf>
    <xf numFmtId="1" fontId="4" fillId="0" borderId="11" xfId="22" applyNumberFormat="1" applyFont="1" applyFill="1" applyBorder="1" applyAlignment="1" applyProtection="1">
      <alignment horizontal="left" vertical="center"/>
      <protection/>
    </xf>
    <xf numFmtId="3" fontId="6" fillId="0" borderId="12" xfId="22" applyNumberFormat="1" applyFont="1" applyFill="1" applyBorder="1" applyAlignment="1" applyProtection="1">
      <alignment horizontal="right" vertical="center" indent="1"/>
      <protection/>
    </xf>
    <xf numFmtId="1" fontId="4" fillId="0" borderId="11" xfId="22" applyNumberFormat="1" applyFont="1" applyFill="1" applyBorder="1" applyAlignment="1" applyProtection="1">
      <alignment horizontal="right" vertical="center"/>
      <protection/>
    </xf>
    <xf numFmtId="1" fontId="4" fillId="0" borderId="13" xfId="22" applyNumberFormat="1" applyFont="1" applyFill="1" applyBorder="1" applyAlignment="1" applyProtection="1">
      <alignment horizontal="right" vertical="center"/>
      <protection/>
    </xf>
    <xf numFmtId="1" fontId="4" fillId="0" borderId="11" xfId="22" applyNumberFormat="1" applyFont="1" applyFill="1" applyBorder="1" applyAlignment="1" applyProtection="1">
      <alignment vertical="center"/>
      <protection/>
    </xf>
    <xf numFmtId="1" fontId="4" fillId="0" borderId="13" xfId="22" applyNumberFormat="1" applyFont="1" applyFill="1" applyBorder="1" applyAlignment="1">
      <alignment horizontal="left" vertical="center"/>
      <protection/>
    </xf>
    <xf numFmtId="166" fontId="4" fillId="0" borderId="18" xfId="22" applyNumberFormat="1" applyFont="1" applyFill="1" applyBorder="1" applyAlignment="1">
      <alignment horizontal="right" vertical="center" indent="1"/>
      <protection/>
    </xf>
    <xf numFmtId="164" fontId="4" fillId="0" borderId="0" xfId="22" applyNumberFormat="1" applyFont="1" applyFill="1" applyAlignment="1" applyProtection="1">
      <alignment horizontal="centerContinuous" vertical="center"/>
      <protection/>
    </xf>
    <xf numFmtId="0" fontId="3" fillId="0" borderId="0" xfId="22" applyFont="1" applyFill="1" applyAlignment="1">
      <alignment horizontal="left" vertical="center"/>
      <protection/>
    </xf>
    <xf numFmtId="168" fontId="6" fillId="0" borderId="0" xfId="22" applyNumberFormat="1" applyFont="1" applyFill="1" applyBorder="1" applyAlignment="1">
      <alignment horizontal="right" vertical="center" indent="1"/>
      <protection/>
    </xf>
    <xf numFmtId="0" fontId="15" fillId="0" borderId="11" xfId="22" applyFont="1" applyBorder="1">
      <alignment/>
      <protection/>
    </xf>
    <xf numFmtId="0" fontId="15" fillId="0" borderId="13" xfId="22" applyFont="1" applyBorder="1">
      <alignment/>
      <protection/>
    </xf>
    <xf numFmtId="167" fontId="4" fillId="0" borderId="0" xfId="22" applyNumberFormat="1" applyFont="1" applyFill="1" applyAlignment="1">
      <alignment horizontal="center" vertical="center"/>
      <protection/>
    </xf>
    <xf numFmtId="168" fontId="4" fillId="0" borderId="3" xfId="22" applyNumberFormat="1" applyFont="1" applyFill="1" applyBorder="1" applyAlignment="1">
      <alignment horizontal="right" vertical="center" indent="1"/>
      <protection/>
    </xf>
    <xf numFmtId="168" fontId="4" fillId="0" borderId="0" xfId="22" applyNumberFormat="1" applyFont="1" applyFill="1" applyBorder="1" applyAlignment="1">
      <alignment horizontal="right" vertical="center" indent="1"/>
      <protection/>
    </xf>
    <xf numFmtId="4" fontId="4" fillId="0" borderId="0" xfId="22" applyNumberFormat="1" applyFont="1" applyFill="1" applyBorder="1" applyAlignment="1">
      <alignment horizontal="right" vertical="center"/>
      <protection/>
    </xf>
    <xf numFmtId="168" fontId="6" fillId="0" borderId="0" xfId="22" applyNumberFormat="1" applyFont="1" applyFill="1" applyBorder="1" applyAlignment="1">
      <alignment horizontal="right" vertical="center" indent="1"/>
      <protection/>
    </xf>
    <xf numFmtId="168" fontId="6" fillId="0" borderId="8" xfId="22" applyNumberFormat="1" applyFont="1" applyFill="1" applyBorder="1" applyAlignment="1">
      <alignment horizontal="right" vertical="center" indent="1"/>
      <protection/>
    </xf>
    <xf numFmtId="0" fontId="4" fillId="4" borderId="0" xfId="22" applyFont="1" applyFill="1" applyBorder="1" applyAlignment="1">
      <alignment horizontal="left" vertical="center"/>
      <protection/>
    </xf>
    <xf numFmtId="0" fontId="4" fillId="3" borderId="0" xfId="22" applyFont="1" applyFill="1" applyAlignment="1">
      <alignment horizontal="right" vertical="center" readingOrder="2"/>
      <protection/>
    </xf>
    <xf numFmtId="0" fontId="3" fillId="0" borderId="0" xfId="22" applyFont="1" applyFill="1" applyBorder="1" applyAlignment="1">
      <alignment horizontal="left" vertical="center"/>
      <protection/>
    </xf>
    <xf numFmtId="166" fontId="4" fillId="0" borderId="20" xfId="22" applyNumberFormat="1" applyFont="1" applyFill="1" applyBorder="1" applyAlignment="1">
      <alignment horizontal="right" vertical="center" indent="1"/>
      <protection/>
    </xf>
    <xf numFmtId="3" fontId="6" fillId="0" borderId="0" xfId="22" applyNumberFormat="1" applyFont="1" applyFill="1" applyAlignment="1">
      <alignment horizontal="right" vertical="center" indent="1"/>
      <protection/>
    </xf>
    <xf numFmtId="3" fontId="6" fillId="0" borderId="6" xfId="22" applyNumberFormat="1" applyFont="1" applyFill="1" applyBorder="1" applyAlignment="1">
      <alignment horizontal="right" vertical="center" indent="1"/>
      <protection/>
    </xf>
    <xf numFmtId="1" fontId="6" fillId="0" borderId="12" xfId="22" applyNumberFormat="1" applyFont="1" applyFill="1" applyBorder="1" applyAlignment="1">
      <alignment horizontal="right" vertical="center" indent="1"/>
      <protection/>
    </xf>
    <xf numFmtId="0" fontId="2" fillId="0" borderId="0" xfId="22" applyFill="1" applyAlignment="1">
      <alignment vertical="center"/>
      <protection/>
    </xf>
    <xf numFmtId="1" fontId="4" fillId="0" borderId="13" xfId="22" applyNumberFormat="1" applyFont="1" applyFill="1" applyBorder="1" applyAlignment="1" applyProtection="1">
      <alignment vertical="center"/>
      <protection/>
    </xf>
    <xf numFmtId="3" fontId="6" fillId="0" borderId="5" xfId="22" applyNumberFormat="1" applyFont="1" applyFill="1" applyBorder="1" applyAlignment="1">
      <alignment horizontal="right" vertical="center" indent="1"/>
      <protection/>
    </xf>
    <xf numFmtId="3" fontId="6" fillId="0" borderId="3" xfId="28" applyNumberFormat="1" applyFont="1" applyFill="1" applyBorder="1" applyAlignment="1">
      <alignment horizontal="right" vertical="center"/>
    </xf>
    <xf numFmtId="0" fontId="2" fillId="0" borderId="0" xfId="22" applyFont="1" applyFill="1" applyAlignment="1">
      <alignment vertical="center"/>
      <protection/>
    </xf>
    <xf numFmtId="0" fontId="2" fillId="0" borderId="0" xfId="22" applyFont="1" applyFill="1" applyBorder="1" applyAlignment="1">
      <alignment vertical="center"/>
      <protection/>
    </xf>
    <xf numFmtId="3" fontId="2" fillId="0" borderId="0" xfId="22" applyNumberFormat="1" applyFont="1" applyFill="1" applyBorder="1" applyAlignment="1">
      <alignment vertical="center"/>
      <protection/>
    </xf>
    <xf numFmtId="164" fontId="3" fillId="0" borderId="19" xfId="22" applyNumberFormat="1" applyFont="1" applyFill="1" applyBorder="1" applyAlignment="1" applyProtection="1">
      <alignment horizontal="left" vertical="center"/>
      <protection/>
    </xf>
    <xf numFmtId="164" fontId="3" fillId="0" borderId="18" xfId="22" applyNumberFormat="1" applyFont="1" applyFill="1" applyBorder="1" applyAlignment="1" applyProtection="1">
      <alignment horizontal="left" vertical="center"/>
      <protection/>
    </xf>
    <xf numFmtId="164" fontId="3" fillId="0" borderId="20" xfId="22" applyNumberFormat="1" applyFont="1" applyFill="1" applyBorder="1" applyAlignment="1" applyProtection="1">
      <alignment horizontal="left" vertical="center"/>
      <protection/>
    </xf>
    <xf numFmtId="0" fontId="3" fillId="0" borderId="19" xfId="22" applyFont="1" applyFill="1" applyBorder="1" applyAlignment="1">
      <alignment horizontal="right" vertical="center"/>
      <protection/>
    </xf>
    <xf numFmtId="0" fontId="3" fillId="0" borderId="18" xfId="22" applyFont="1" applyFill="1" applyBorder="1" applyAlignment="1">
      <alignment horizontal="right" vertical="center"/>
      <protection/>
    </xf>
    <xf numFmtId="0" fontId="3" fillId="0" borderId="20" xfId="22" applyFont="1" applyFill="1" applyBorder="1" applyAlignment="1">
      <alignment horizontal="right" vertical="center"/>
      <protection/>
    </xf>
    <xf numFmtId="0" fontId="4" fillId="0" borderId="0" xfId="22" applyFont="1" applyFill="1" applyAlignment="1">
      <alignment horizontal="center" vertical="center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MS_Arabic" xfId="21"/>
    <cellStyle name="Normal 2" xfId="22"/>
    <cellStyle name="Normal 2 2" xfId="23"/>
    <cellStyle name="Normal 2 3" xfId="24"/>
    <cellStyle name="Normal 2 4" xfId="25"/>
    <cellStyle name="Normal 3" xfId="26"/>
    <cellStyle name="Note 2" xfId="27"/>
    <cellStyle name="Percent 2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0</xdr:colOff>
      <xdr:row>12</xdr:row>
      <xdr:rowOff>0</xdr:rowOff>
    </xdr:from>
    <xdr:to>
      <xdr:col>25</xdr:col>
      <xdr:colOff>209550</xdr:colOff>
      <xdr:row>15</xdr:row>
      <xdr:rowOff>123825</xdr:rowOff>
    </xdr:to>
    <xdr:pic>
      <xdr:nvPicPr>
        <xdr:cNvPr id="5429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991850" y="2781300"/>
          <a:ext cx="2314575" cy="8096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D\Desktop\2009\syria\Syria%20Questionnaire-Nov19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Table10"/>
      <sheetName val="Table11"/>
      <sheetName val="Table12"/>
      <sheetName val="Table13"/>
    </sheetNames>
    <sheetDataSet>
      <sheetData sheetId="0">
        <row r="27">
          <cell r="G27" t="str">
            <v>SERIAL</v>
          </cell>
          <cell r="H27" t="str">
            <v>COUNTR_E</v>
          </cell>
          <cell r="I27" t="str">
            <v>CURRENCY_E</v>
          </cell>
          <cell r="J27" t="str">
            <v>CURRENCY_A</v>
          </cell>
          <cell r="K27" t="str">
            <v>COUNTRY_A</v>
          </cell>
        </row>
        <row r="28">
          <cell r="G28" t="str">
            <v>01</v>
          </cell>
          <cell r="H28" t="str">
            <v>KINGDOM  OF  BAHRAIN</v>
          </cell>
          <cell r="I28" t="str">
            <v>Mn. Dinars</v>
          </cell>
          <cell r="J28" t="str">
            <v>مليون دينار</v>
          </cell>
          <cell r="K28" t="str">
            <v>مملكة البـحـريـن</v>
          </cell>
        </row>
        <row r="29">
          <cell r="G29" t="str">
            <v>02</v>
          </cell>
          <cell r="H29" t="str">
            <v>ARAB REPUBLIC OF EGYPT</v>
          </cell>
          <cell r="I29" t="str">
            <v>Mn. Pounds</v>
          </cell>
          <cell r="J29" t="str">
            <v>مليون جنيه</v>
          </cell>
          <cell r="K29" t="str">
            <v>جمهورية مصر العربية</v>
          </cell>
        </row>
        <row r="30">
          <cell r="G30" t="str">
            <v>03</v>
          </cell>
          <cell r="H30" t="str">
            <v>REPUBLIC OF IRAQ</v>
          </cell>
          <cell r="I30" t="str">
            <v>Mn. Dinars</v>
          </cell>
          <cell r="J30" t="str">
            <v>مليون دينار</v>
          </cell>
          <cell r="K30" t="str">
            <v>جمهورية العراق</v>
          </cell>
        </row>
        <row r="31">
          <cell r="G31" t="str">
            <v>04</v>
          </cell>
          <cell r="H31" t="str">
            <v>HASHEMITE  KINGDOM  OF JORDAN</v>
          </cell>
          <cell r="I31" t="str">
            <v>Mn. Dinars</v>
          </cell>
          <cell r="J31" t="str">
            <v>مليون دينار</v>
          </cell>
          <cell r="K31" t="str">
            <v>المملكة الأردنية الهاشمية</v>
          </cell>
        </row>
        <row r="32">
          <cell r="G32" t="str">
            <v>05</v>
          </cell>
          <cell r="H32" t="str">
            <v>STATE  OF  KUWAIT</v>
          </cell>
          <cell r="I32" t="str">
            <v>Mn. Dinars</v>
          </cell>
          <cell r="J32" t="str">
            <v>مليون دينار</v>
          </cell>
          <cell r="K32" t="str">
            <v>دولــة الكويت</v>
          </cell>
        </row>
        <row r="33">
          <cell r="G33" t="str">
            <v>06</v>
          </cell>
          <cell r="H33" t="str">
            <v>LEBANESE  REPUBLIC</v>
          </cell>
          <cell r="I33" t="str">
            <v>Mn. Pounds</v>
          </cell>
          <cell r="J33" t="str">
            <v>مليون ليرة</v>
          </cell>
          <cell r="K33" t="str">
            <v>الجمهورية اللبنانية</v>
          </cell>
        </row>
        <row r="34">
          <cell r="G34" t="str">
            <v>07</v>
          </cell>
          <cell r="H34" t="str">
            <v>SULTANATE  OF OMAN</v>
          </cell>
          <cell r="I34" t="str">
            <v>Mn. Rials</v>
          </cell>
          <cell r="J34" t="str">
            <v>مليون ريال</v>
          </cell>
          <cell r="K34" t="str">
            <v>سلطنة عـمـان</v>
          </cell>
        </row>
        <row r="35">
          <cell r="G35" t="str">
            <v>08</v>
          </cell>
          <cell r="H35" t="str">
            <v>PALESTINE</v>
          </cell>
          <cell r="I35" t="str">
            <v>Mn. Dollars</v>
          </cell>
          <cell r="J35" t="str">
            <v>مليون دولار</v>
          </cell>
          <cell r="K35" t="str">
            <v>فلسطين</v>
          </cell>
        </row>
        <row r="36">
          <cell r="G36" t="str">
            <v>09</v>
          </cell>
          <cell r="H36" t="str">
            <v>STATE  OF  QATAR</v>
          </cell>
          <cell r="I36" t="str">
            <v>Mn. Rials</v>
          </cell>
          <cell r="J36" t="str">
            <v>مليون ريال</v>
          </cell>
          <cell r="K36" t="str">
            <v>دولــة قـطـر</v>
          </cell>
        </row>
        <row r="37">
          <cell r="G37" t="str">
            <v>10</v>
          </cell>
          <cell r="H37" t="str">
            <v>KINGDOM  OF  SAUDI ARABIA</v>
          </cell>
          <cell r="I37" t="str">
            <v>Mn. Rials</v>
          </cell>
          <cell r="J37" t="str">
            <v>مليون ريال</v>
          </cell>
          <cell r="K37" t="str">
            <v>المملكة العربية السعودية</v>
          </cell>
        </row>
        <row r="38">
          <cell r="G38" t="str">
            <v>11</v>
          </cell>
          <cell r="H38" t="str">
            <v>SYRIAN  ARAB  REPUBLIC</v>
          </cell>
          <cell r="I38" t="str">
            <v>Mn. Pounds</v>
          </cell>
          <cell r="J38" t="str">
            <v>مليون ليرة</v>
          </cell>
          <cell r="K38" t="str">
            <v>الجمهورية العربية السورية</v>
          </cell>
        </row>
        <row r="39">
          <cell r="G39" t="str">
            <v>12</v>
          </cell>
          <cell r="H39" t="str">
            <v>UNITED  ARAB  EMIRATES</v>
          </cell>
          <cell r="I39" t="str">
            <v>Mn. Dirhams</v>
          </cell>
          <cell r="J39" t="str">
            <v>مليون درهم</v>
          </cell>
          <cell r="K39" t="str">
            <v>الإمارات العربية المتحدة</v>
          </cell>
        </row>
        <row r="40">
          <cell r="G40" t="str">
            <v>13</v>
          </cell>
          <cell r="H40" t="str">
            <v>REPUBLIC  OF YEMEN</v>
          </cell>
          <cell r="I40" t="str">
            <v>Mn. Rials</v>
          </cell>
          <cell r="J40" t="str">
            <v>مليون ريال</v>
          </cell>
          <cell r="K40" t="str">
            <v>الجمهورية اليمنية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19"/>
  <sheetViews>
    <sheetView view="pageBreakPreview" zoomScaleSheetLayoutView="100" workbookViewId="0" topLeftCell="A41">
      <selection activeCell="N47" sqref="N47"/>
    </sheetView>
  </sheetViews>
  <sheetFormatPr defaultColWidth="11.00390625" defaultRowHeight="18" customHeight="1"/>
  <cols>
    <col min="1" max="1" width="1.7109375" style="92" customWidth="1"/>
    <col min="2" max="2" width="2.7109375" style="51" customWidth="1"/>
    <col min="3" max="3" width="25.7109375" style="2" customWidth="1"/>
    <col min="4" max="9" width="9.7109375" style="2" hidden="1" customWidth="1"/>
    <col min="10" max="16" width="9.7109375" style="2" customWidth="1"/>
    <col min="17" max="17" width="25.7109375" style="2" customWidth="1"/>
    <col min="18" max="18" width="2.7109375" style="2" customWidth="1"/>
    <col min="19" max="19" width="1.7109375" style="2" customWidth="1"/>
    <col min="20" max="20" width="9.28125" style="2" customWidth="1"/>
    <col min="21" max="21" width="9.7109375" style="2" customWidth="1"/>
    <col min="22" max="22" width="8.8515625" style="2" customWidth="1"/>
    <col min="23" max="23" width="8.7109375" style="2" customWidth="1"/>
    <col min="24" max="24" width="9.57421875" style="2" customWidth="1"/>
    <col min="25" max="25" width="22.00390625" style="2" bestFit="1" customWidth="1"/>
    <col min="26" max="27" width="9.00390625" style="2" customWidth="1"/>
    <col min="28" max="28" width="8.421875" style="2" customWidth="1"/>
    <col min="29" max="32" width="9.421875" style="2" customWidth="1"/>
    <col min="33" max="33" width="22.00390625" style="2" customWidth="1"/>
    <col min="34" max="34" width="10.00390625" style="2" customWidth="1"/>
    <col min="35" max="35" width="9.00390625" style="2" customWidth="1"/>
    <col min="36" max="36" width="6.421875" style="2" customWidth="1"/>
    <col min="37" max="37" width="18.421875" style="2" customWidth="1"/>
    <col min="38" max="16384" width="11.00390625" style="2" customWidth="1"/>
  </cols>
  <sheetData>
    <row r="1" spans="1:20" ht="18" customHeight="1">
      <c r="A1" s="130" t="s">
        <v>152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S1" s="83" t="s">
        <v>153</v>
      </c>
      <c r="T1" s="4"/>
    </row>
    <row r="2" spans="3:20" ht="18" customHeight="1">
      <c r="C2" s="57" t="s">
        <v>211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T2" s="4"/>
    </row>
    <row r="3" spans="3:20" ht="20.1" customHeight="1">
      <c r="C3" s="58" t="s">
        <v>181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57"/>
      <c r="T3" s="4"/>
    </row>
    <row r="4" spans="3:20" ht="20.1" customHeight="1">
      <c r="C4" s="59" t="s">
        <v>0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57"/>
      <c r="T4" s="4"/>
    </row>
    <row r="5" spans="3:20" ht="18" customHeight="1">
      <c r="C5" s="2" t="s">
        <v>1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T5" s="4"/>
    </row>
    <row r="6" spans="1:20" ht="18" customHeight="1">
      <c r="A6" s="154" t="s">
        <v>2</v>
      </c>
      <c r="B6" s="155"/>
      <c r="C6" s="156"/>
      <c r="D6" s="114">
        <v>2000</v>
      </c>
      <c r="E6" s="128">
        <v>2001</v>
      </c>
      <c r="F6" s="128">
        <v>2002</v>
      </c>
      <c r="G6" s="128">
        <v>2003</v>
      </c>
      <c r="H6" s="128">
        <v>2004</v>
      </c>
      <c r="I6" s="128">
        <v>2005</v>
      </c>
      <c r="J6" s="128">
        <v>2006</v>
      </c>
      <c r="K6" s="128">
        <v>2007</v>
      </c>
      <c r="L6" s="128">
        <v>2008</v>
      </c>
      <c r="M6" s="128">
        <v>2009</v>
      </c>
      <c r="N6" s="128">
        <v>2010</v>
      </c>
      <c r="O6" s="128">
        <v>2011</v>
      </c>
      <c r="P6" s="128">
        <v>2012</v>
      </c>
      <c r="Q6" s="157" t="s">
        <v>182</v>
      </c>
      <c r="R6" s="158"/>
      <c r="S6" s="159"/>
      <c r="T6" s="4"/>
    </row>
    <row r="7" spans="1:24" ht="18" customHeight="1">
      <c r="A7" s="9" t="s">
        <v>3</v>
      </c>
      <c r="B7" s="10"/>
      <c r="C7" s="5" t="s">
        <v>4</v>
      </c>
      <c r="D7" s="6">
        <v>6</v>
      </c>
      <c r="E7" s="53" t="s">
        <v>5</v>
      </c>
      <c r="F7" s="53" t="s">
        <v>5</v>
      </c>
      <c r="G7" s="53">
        <f aca="true" t="shared" si="0" ref="G7:L7">SUM(G9:G10)</f>
        <v>6</v>
      </c>
      <c r="H7" s="53">
        <f t="shared" si="0"/>
        <v>6</v>
      </c>
      <c r="I7" s="53">
        <f t="shared" si="0"/>
        <v>7</v>
      </c>
      <c r="J7" s="53">
        <f t="shared" si="0"/>
        <v>7</v>
      </c>
      <c r="K7" s="53">
        <f t="shared" si="0"/>
        <v>7</v>
      </c>
      <c r="L7" s="53">
        <f t="shared" si="0"/>
        <v>7</v>
      </c>
      <c r="M7" s="53">
        <v>7</v>
      </c>
      <c r="N7" s="53">
        <v>7</v>
      </c>
      <c r="O7" s="53">
        <v>7</v>
      </c>
      <c r="P7" s="53">
        <v>7</v>
      </c>
      <c r="Q7" s="7" t="s">
        <v>6</v>
      </c>
      <c r="R7" s="8"/>
      <c r="S7" s="16" t="s">
        <v>7</v>
      </c>
      <c r="T7" s="8"/>
      <c r="U7" s="8"/>
      <c r="X7" s="4"/>
    </row>
    <row r="8" spans="1:24" ht="18" customHeight="1">
      <c r="A8" s="9"/>
      <c r="B8" s="10">
        <v>11</v>
      </c>
      <c r="C8" s="11" t="s">
        <v>8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5" t="s">
        <v>9</v>
      </c>
      <c r="R8" s="8">
        <v>11</v>
      </c>
      <c r="S8" s="16"/>
      <c r="T8" s="8"/>
      <c r="U8" s="8"/>
      <c r="X8" s="4"/>
    </row>
    <row r="9" spans="1:24" ht="18" customHeight="1">
      <c r="A9" s="9"/>
      <c r="B9" s="10"/>
      <c r="C9" s="11" t="s">
        <v>10</v>
      </c>
      <c r="D9" s="53"/>
      <c r="E9" s="53" t="s">
        <v>5</v>
      </c>
      <c r="F9" s="53">
        <v>6</v>
      </c>
      <c r="G9" s="53">
        <v>6</v>
      </c>
      <c r="H9" s="53">
        <v>6</v>
      </c>
      <c r="I9" s="53">
        <v>7</v>
      </c>
      <c r="J9" s="53">
        <v>7</v>
      </c>
      <c r="K9" s="53">
        <v>7</v>
      </c>
      <c r="L9" s="53">
        <v>7</v>
      </c>
      <c r="M9" s="53">
        <v>7</v>
      </c>
      <c r="N9" s="53">
        <v>7</v>
      </c>
      <c r="O9" s="53">
        <v>7</v>
      </c>
      <c r="P9" s="53">
        <v>7</v>
      </c>
      <c r="Q9" s="15" t="s">
        <v>11</v>
      </c>
      <c r="R9" s="8"/>
      <c r="S9" s="16"/>
      <c r="T9" s="8"/>
      <c r="U9" s="8"/>
      <c r="X9" s="4"/>
    </row>
    <row r="10" spans="1:24" ht="18" customHeight="1">
      <c r="A10" s="18"/>
      <c r="B10" s="19">
        <v>14</v>
      </c>
      <c r="C10" s="20" t="s">
        <v>12</v>
      </c>
      <c r="D10" s="21"/>
      <c r="E10" s="86" t="s">
        <v>5</v>
      </c>
      <c r="F10" s="86" t="s">
        <v>5</v>
      </c>
      <c r="G10" s="86" t="s">
        <v>5</v>
      </c>
      <c r="H10" s="86" t="s">
        <v>5</v>
      </c>
      <c r="I10" s="86" t="s">
        <v>5</v>
      </c>
      <c r="J10" s="86" t="s">
        <v>5</v>
      </c>
      <c r="K10" s="86" t="s">
        <v>5</v>
      </c>
      <c r="L10" s="86" t="s">
        <v>5</v>
      </c>
      <c r="M10" s="86" t="s">
        <v>5</v>
      </c>
      <c r="N10" s="86" t="s">
        <v>5</v>
      </c>
      <c r="O10" s="86" t="s">
        <v>5</v>
      </c>
      <c r="P10" s="86" t="s">
        <v>5</v>
      </c>
      <c r="Q10" s="22" t="s">
        <v>199</v>
      </c>
      <c r="R10" s="23">
        <v>14</v>
      </c>
      <c r="S10" s="24"/>
      <c r="T10" s="12"/>
      <c r="U10" s="12"/>
      <c r="V10" s="12"/>
      <c r="X10" s="4"/>
    </row>
    <row r="11" spans="1:24" ht="18" customHeight="1">
      <c r="A11" s="9" t="s">
        <v>13</v>
      </c>
      <c r="B11" s="10"/>
      <c r="C11" s="29" t="s">
        <v>14</v>
      </c>
      <c r="D11" s="26">
        <v>4109</v>
      </c>
      <c r="E11" s="26">
        <v>4130</v>
      </c>
      <c r="F11" s="26">
        <f aca="true" t="shared" si="1" ref="F11:P11">SUM(F12:F48)</f>
        <v>5423</v>
      </c>
      <c r="G11" s="26">
        <f t="shared" si="1"/>
        <v>5434</v>
      </c>
      <c r="H11" s="26">
        <f t="shared" si="1"/>
        <v>5440</v>
      </c>
      <c r="I11" s="26">
        <f t="shared" si="1"/>
        <v>5447</v>
      </c>
      <c r="J11" s="26">
        <f t="shared" si="1"/>
        <v>5468</v>
      </c>
      <c r="K11" s="26">
        <f t="shared" si="1"/>
        <v>5474</v>
      </c>
      <c r="L11" s="26">
        <f t="shared" si="1"/>
        <v>5489</v>
      </c>
      <c r="M11" s="26">
        <f t="shared" si="1"/>
        <v>5488</v>
      </c>
      <c r="N11" s="26">
        <f t="shared" si="1"/>
        <v>5493</v>
      </c>
      <c r="O11" s="26">
        <f t="shared" si="1"/>
        <v>5510</v>
      </c>
      <c r="P11" s="26">
        <f t="shared" si="1"/>
        <v>5511</v>
      </c>
      <c r="Q11" s="27" t="s">
        <v>15</v>
      </c>
      <c r="R11" s="8"/>
      <c r="S11" s="16" t="s">
        <v>16</v>
      </c>
      <c r="T11" s="8"/>
      <c r="U11" s="12"/>
      <c r="X11" s="4"/>
    </row>
    <row r="12" spans="1:24" ht="18" customHeight="1">
      <c r="A12" s="9"/>
      <c r="B12" s="10">
        <v>15</v>
      </c>
      <c r="C12" s="28" t="s">
        <v>17</v>
      </c>
      <c r="D12" s="17"/>
      <c r="E12" s="17" t="s">
        <v>5</v>
      </c>
      <c r="F12" s="17">
        <v>645</v>
      </c>
      <c r="G12" s="17">
        <v>652</v>
      </c>
      <c r="H12" s="17">
        <v>642</v>
      </c>
      <c r="I12" s="17">
        <v>642</v>
      </c>
      <c r="J12" s="17">
        <v>645</v>
      </c>
      <c r="K12" s="17">
        <v>636</v>
      </c>
      <c r="L12" s="17">
        <v>642</v>
      </c>
      <c r="M12" s="17">
        <v>650</v>
      </c>
      <c r="N12" s="17">
        <v>653</v>
      </c>
      <c r="O12" s="17">
        <v>653</v>
      </c>
      <c r="P12" s="17">
        <v>653</v>
      </c>
      <c r="Q12" s="15" t="s">
        <v>18</v>
      </c>
      <c r="R12" s="8">
        <v>15</v>
      </c>
      <c r="S12" s="16"/>
      <c r="T12" s="8"/>
      <c r="U12" s="8"/>
      <c r="X12" s="4"/>
    </row>
    <row r="13" spans="1:24" ht="18" customHeight="1">
      <c r="A13" s="9"/>
      <c r="B13" s="10">
        <v>16</v>
      </c>
      <c r="C13" s="29" t="s">
        <v>19</v>
      </c>
      <c r="D13" s="17"/>
      <c r="E13" s="53" t="s">
        <v>5</v>
      </c>
      <c r="F13" s="17" t="s">
        <v>135</v>
      </c>
      <c r="G13" s="17" t="s">
        <v>135</v>
      </c>
      <c r="H13" s="17" t="s">
        <v>135</v>
      </c>
      <c r="I13" s="17" t="s">
        <v>135</v>
      </c>
      <c r="J13" s="17" t="s">
        <v>135</v>
      </c>
      <c r="K13" s="17" t="s">
        <v>135</v>
      </c>
      <c r="L13" s="17" t="s">
        <v>135</v>
      </c>
      <c r="M13" s="17" t="s">
        <v>135</v>
      </c>
      <c r="N13" s="17" t="s">
        <v>135</v>
      </c>
      <c r="O13" s="17" t="s">
        <v>135</v>
      </c>
      <c r="P13" s="17" t="s">
        <v>135</v>
      </c>
      <c r="Q13" s="27" t="s">
        <v>20</v>
      </c>
      <c r="R13" s="8">
        <v>16</v>
      </c>
      <c r="S13" s="16"/>
      <c r="T13" s="8"/>
      <c r="U13" s="8"/>
      <c r="X13" s="4"/>
    </row>
    <row r="14" spans="1:24" ht="18" customHeight="1">
      <c r="A14" s="9"/>
      <c r="B14" s="10">
        <v>17</v>
      </c>
      <c r="C14" s="30" t="s">
        <v>21</v>
      </c>
      <c r="D14" s="17"/>
      <c r="E14" s="17" t="s">
        <v>5</v>
      </c>
      <c r="F14" s="17">
        <v>283</v>
      </c>
      <c r="G14" s="17">
        <v>276</v>
      </c>
      <c r="H14" s="17">
        <v>285</v>
      </c>
      <c r="I14" s="17">
        <v>294</v>
      </c>
      <c r="J14" s="17">
        <v>296</v>
      </c>
      <c r="K14" s="17">
        <v>295</v>
      </c>
      <c r="L14" s="17">
        <v>293</v>
      </c>
      <c r="M14" s="17">
        <v>294</v>
      </c>
      <c r="N14" s="17">
        <v>293</v>
      </c>
      <c r="O14" s="17">
        <v>298</v>
      </c>
      <c r="P14" s="17">
        <v>298</v>
      </c>
      <c r="Q14" s="27" t="s">
        <v>22</v>
      </c>
      <c r="R14" s="8">
        <v>17</v>
      </c>
      <c r="S14" s="16"/>
      <c r="T14" s="8"/>
      <c r="U14" s="8"/>
      <c r="X14" s="4"/>
    </row>
    <row r="15" spans="1:24" ht="18" customHeight="1">
      <c r="A15" s="9"/>
      <c r="B15" s="10">
        <v>18</v>
      </c>
      <c r="C15" s="30" t="s">
        <v>23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7" t="s">
        <v>24</v>
      </c>
      <c r="R15" s="8">
        <v>18</v>
      </c>
      <c r="S15" s="16"/>
      <c r="T15" s="8"/>
      <c r="U15" s="8"/>
      <c r="X15" s="4"/>
    </row>
    <row r="16" spans="1:24" ht="18" customHeight="1">
      <c r="A16" s="9"/>
      <c r="B16" s="10"/>
      <c r="C16" s="30" t="s">
        <v>25</v>
      </c>
      <c r="D16" s="17"/>
      <c r="E16" s="17" t="s">
        <v>5</v>
      </c>
      <c r="F16" s="17">
        <v>2575</v>
      </c>
      <c r="G16" s="17">
        <v>2577</v>
      </c>
      <c r="H16" s="17">
        <v>2553</v>
      </c>
      <c r="I16" s="17">
        <v>2554</v>
      </c>
      <c r="J16" s="17">
        <v>2552</v>
      </c>
      <c r="K16" s="17">
        <v>2550</v>
      </c>
      <c r="L16" s="17">
        <v>2550</v>
      </c>
      <c r="M16" s="17">
        <v>2546</v>
      </c>
      <c r="N16" s="17">
        <v>2548</v>
      </c>
      <c r="O16" s="17">
        <v>2551</v>
      </c>
      <c r="P16" s="17">
        <v>2552</v>
      </c>
      <c r="Q16" s="27" t="s">
        <v>189</v>
      </c>
      <c r="R16" s="8"/>
      <c r="S16" s="16"/>
      <c r="T16" s="8"/>
      <c r="U16" s="8"/>
      <c r="X16" s="4"/>
    </row>
    <row r="17" spans="1:24" ht="18" customHeight="1">
      <c r="A17" s="9"/>
      <c r="B17" s="10">
        <v>19</v>
      </c>
      <c r="C17" s="30" t="s">
        <v>26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27" t="s">
        <v>190</v>
      </c>
      <c r="R17" s="8">
        <v>19</v>
      </c>
      <c r="S17" s="16"/>
      <c r="T17" s="8"/>
      <c r="U17" s="8"/>
      <c r="X17" s="4"/>
    </row>
    <row r="18" spans="1:24" ht="18" customHeight="1">
      <c r="A18" s="9"/>
      <c r="B18" s="10"/>
      <c r="C18" s="30" t="s">
        <v>27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31" t="s">
        <v>28</v>
      </c>
      <c r="R18" s="8"/>
      <c r="S18" s="16"/>
      <c r="T18" s="8"/>
      <c r="U18" s="8"/>
      <c r="X18" s="4"/>
    </row>
    <row r="19" spans="1:24" ht="18" customHeight="1">
      <c r="A19" s="9"/>
      <c r="B19" s="10"/>
      <c r="C19" s="30" t="s">
        <v>29</v>
      </c>
      <c r="D19" s="17"/>
      <c r="E19" s="17" t="s">
        <v>5</v>
      </c>
      <c r="F19" s="17">
        <v>4</v>
      </c>
      <c r="G19" s="17">
        <v>4</v>
      </c>
      <c r="H19" s="17">
        <v>4</v>
      </c>
      <c r="I19" s="17">
        <v>4</v>
      </c>
      <c r="J19" s="17">
        <v>4</v>
      </c>
      <c r="K19" s="17">
        <v>5</v>
      </c>
      <c r="L19" s="17">
        <v>5</v>
      </c>
      <c r="M19" s="17">
        <v>5</v>
      </c>
      <c r="N19" s="17">
        <v>5</v>
      </c>
      <c r="O19" s="17">
        <v>5</v>
      </c>
      <c r="P19" s="17">
        <v>5</v>
      </c>
      <c r="Q19" s="27" t="s">
        <v>30</v>
      </c>
      <c r="R19" s="8"/>
      <c r="S19" s="16"/>
      <c r="T19" s="8"/>
      <c r="U19" s="8"/>
      <c r="X19" s="4"/>
    </row>
    <row r="20" spans="1:24" ht="18" customHeight="1">
      <c r="A20" s="9"/>
      <c r="B20" s="10">
        <v>20</v>
      </c>
      <c r="C20" s="30" t="s">
        <v>31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7" t="s">
        <v>32</v>
      </c>
      <c r="R20" s="8">
        <v>20</v>
      </c>
      <c r="S20" s="16"/>
      <c r="T20" s="8"/>
      <c r="U20" s="8"/>
      <c r="X20" s="4"/>
    </row>
    <row r="21" spans="1:24" ht="18" customHeight="1">
      <c r="A21" s="9"/>
      <c r="B21" s="10"/>
      <c r="C21" s="30" t="s">
        <v>33</v>
      </c>
      <c r="D21" s="17"/>
      <c r="E21" s="17" t="s">
        <v>5</v>
      </c>
      <c r="F21" s="17">
        <v>117</v>
      </c>
      <c r="G21" s="17">
        <v>114</v>
      </c>
      <c r="H21" s="17">
        <v>115</v>
      </c>
      <c r="I21" s="17">
        <v>114</v>
      </c>
      <c r="J21" s="53">
        <v>111</v>
      </c>
      <c r="K21" s="53">
        <v>111</v>
      </c>
      <c r="L21" s="53">
        <v>113</v>
      </c>
      <c r="M21" s="17">
        <v>119</v>
      </c>
      <c r="N21" s="17">
        <v>116</v>
      </c>
      <c r="O21" s="17">
        <v>122</v>
      </c>
      <c r="P21" s="17">
        <v>125</v>
      </c>
      <c r="Q21" s="27" t="s">
        <v>34</v>
      </c>
      <c r="R21" s="8"/>
      <c r="S21" s="16"/>
      <c r="T21" s="8"/>
      <c r="U21" s="8"/>
      <c r="X21" s="4"/>
    </row>
    <row r="22" spans="1:24" ht="18" customHeight="1">
      <c r="A22" s="9"/>
      <c r="B22" s="10">
        <v>21</v>
      </c>
      <c r="C22" s="30" t="s">
        <v>35</v>
      </c>
      <c r="D22" s="17"/>
      <c r="E22" s="17" t="s">
        <v>5</v>
      </c>
      <c r="F22" s="17">
        <v>22</v>
      </c>
      <c r="G22" s="17">
        <v>23</v>
      </c>
      <c r="H22" s="17">
        <v>24</v>
      </c>
      <c r="I22" s="17">
        <v>24</v>
      </c>
      <c r="J22" s="17">
        <v>28</v>
      </c>
      <c r="K22" s="17">
        <v>30</v>
      </c>
      <c r="L22" s="17">
        <v>32</v>
      </c>
      <c r="M22" s="17">
        <v>31</v>
      </c>
      <c r="N22" s="17">
        <v>31</v>
      </c>
      <c r="O22" s="17">
        <v>31</v>
      </c>
      <c r="P22" s="17">
        <v>30</v>
      </c>
      <c r="Q22" s="27" t="s">
        <v>36</v>
      </c>
      <c r="R22" s="8">
        <v>21</v>
      </c>
      <c r="S22" s="16"/>
      <c r="T22" s="8"/>
      <c r="U22" s="8"/>
      <c r="X22" s="4"/>
    </row>
    <row r="23" spans="1:24" ht="18" customHeight="1">
      <c r="A23" s="9"/>
      <c r="B23" s="10">
        <v>22</v>
      </c>
      <c r="C23" s="32" t="s">
        <v>37</v>
      </c>
      <c r="D23" s="17"/>
      <c r="E23" s="17" t="s">
        <v>5</v>
      </c>
      <c r="F23" s="17">
        <v>95</v>
      </c>
      <c r="G23" s="17">
        <v>96</v>
      </c>
      <c r="H23" s="17">
        <v>95</v>
      </c>
      <c r="I23" s="17">
        <v>98</v>
      </c>
      <c r="J23" s="53">
        <v>97</v>
      </c>
      <c r="K23" s="53">
        <v>97</v>
      </c>
      <c r="L23" s="53">
        <v>102</v>
      </c>
      <c r="M23" s="17">
        <v>97</v>
      </c>
      <c r="N23" s="17">
        <v>96</v>
      </c>
      <c r="O23" s="17">
        <v>101</v>
      </c>
      <c r="P23" s="17">
        <v>101</v>
      </c>
      <c r="Q23" s="27" t="s">
        <v>38</v>
      </c>
      <c r="R23" s="8">
        <v>22</v>
      </c>
      <c r="S23" s="16"/>
      <c r="T23" s="8"/>
      <c r="U23" s="8"/>
      <c r="X23" s="4"/>
    </row>
    <row r="24" spans="1:24" ht="18" customHeight="1">
      <c r="A24" s="9"/>
      <c r="B24" s="10">
        <v>23</v>
      </c>
      <c r="C24" s="29" t="s">
        <v>39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27" t="s">
        <v>40</v>
      </c>
      <c r="R24" s="8">
        <v>23</v>
      </c>
      <c r="S24" s="16"/>
      <c r="T24" s="8"/>
      <c r="U24" s="8"/>
      <c r="X24" s="4"/>
    </row>
    <row r="25" spans="1:24" ht="18" customHeight="1">
      <c r="A25" s="9"/>
      <c r="B25" s="10"/>
      <c r="C25" s="29" t="s">
        <v>41</v>
      </c>
      <c r="D25" s="17"/>
      <c r="E25" s="17" t="s">
        <v>5</v>
      </c>
      <c r="F25" s="17">
        <v>1</v>
      </c>
      <c r="G25" s="17">
        <v>1</v>
      </c>
      <c r="H25" s="17">
        <v>1</v>
      </c>
      <c r="I25" s="17">
        <v>1</v>
      </c>
      <c r="J25" s="53">
        <v>1</v>
      </c>
      <c r="K25" s="53">
        <v>1</v>
      </c>
      <c r="L25" s="53">
        <v>1</v>
      </c>
      <c r="M25" s="17">
        <v>1</v>
      </c>
      <c r="N25" s="17">
        <v>2</v>
      </c>
      <c r="O25" s="17">
        <v>2</v>
      </c>
      <c r="P25" s="17">
        <v>2</v>
      </c>
      <c r="Q25" s="27" t="s">
        <v>42</v>
      </c>
      <c r="R25" s="8"/>
      <c r="S25" s="16"/>
      <c r="T25" s="8"/>
      <c r="U25" s="8"/>
      <c r="X25" s="4"/>
    </row>
    <row r="26" spans="1:24" ht="18" customHeight="1">
      <c r="A26" s="9"/>
      <c r="B26" s="10">
        <v>24</v>
      </c>
      <c r="C26" s="30" t="s">
        <v>43</v>
      </c>
      <c r="D26" s="17"/>
      <c r="E26" s="17" t="s">
        <v>5</v>
      </c>
      <c r="F26" s="17">
        <v>35</v>
      </c>
      <c r="G26" s="17">
        <v>39</v>
      </c>
      <c r="H26" s="17">
        <v>39</v>
      </c>
      <c r="I26" s="17">
        <v>39</v>
      </c>
      <c r="J26" s="17">
        <v>37</v>
      </c>
      <c r="K26" s="17">
        <v>39</v>
      </c>
      <c r="L26" s="17">
        <v>39</v>
      </c>
      <c r="M26" s="17">
        <v>40</v>
      </c>
      <c r="N26" s="17">
        <v>37</v>
      </c>
      <c r="O26" s="17">
        <v>38</v>
      </c>
      <c r="P26" s="17">
        <v>38</v>
      </c>
      <c r="Q26" s="27" t="s">
        <v>44</v>
      </c>
      <c r="R26" s="8">
        <v>24</v>
      </c>
      <c r="S26" s="16"/>
      <c r="T26" s="8"/>
      <c r="U26" s="8"/>
      <c r="X26" s="4"/>
    </row>
    <row r="27" spans="1:24" ht="18" customHeight="1">
      <c r="A27" s="9"/>
      <c r="B27" s="10">
        <v>25</v>
      </c>
      <c r="C27" s="30" t="s">
        <v>45</v>
      </c>
      <c r="D27" s="17"/>
      <c r="E27" s="17" t="s">
        <v>5</v>
      </c>
      <c r="F27" s="17">
        <v>42</v>
      </c>
      <c r="G27" s="17">
        <v>44</v>
      </c>
      <c r="H27" s="17">
        <v>40</v>
      </c>
      <c r="I27" s="17">
        <v>40</v>
      </c>
      <c r="J27" s="17">
        <v>39</v>
      </c>
      <c r="K27" s="17">
        <v>41</v>
      </c>
      <c r="L27" s="17">
        <v>40</v>
      </c>
      <c r="M27" s="17">
        <v>40</v>
      </c>
      <c r="N27" s="17">
        <v>40</v>
      </c>
      <c r="O27" s="17">
        <v>39</v>
      </c>
      <c r="P27" s="17">
        <v>44</v>
      </c>
      <c r="Q27" s="27" t="s">
        <v>46</v>
      </c>
      <c r="R27" s="8">
        <v>25</v>
      </c>
      <c r="S27" s="16"/>
      <c r="T27" s="8"/>
      <c r="U27" s="8"/>
      <c r="X27" s="4"/>
    </row>
    <row r="28" spans="1:24" ht="18" customHeight="1">
      <c r="A28" s="9"/>
      <c r="B28" s="10">
        <v>26</v>
      </c>
      <c r="C28" s="30" t="s">
        <v>47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27" t="s">
        <v>48</v>
      </c>
      <c r="R28" s="8">
        <v>26</v>
      </c>
      <c r="S28" s="16"/>
      <c r="T28" s="8"/>
      <c r="U28" s="8"/>
      <c r="X28" s="4"/>
    </row>
    <row r="29" spans="1:24" ht="18" customHeight="1">
      <c r="A29" s="9"/>
      <c r="B29" s="10"/>
      <c r="C29" s="30" t="s">
        <v>49</v>
      </c>
      <c r="D29" s="17"/>
      <c r="E29" s="17" t="s">
        <v>5</v>
      </c>
      <c r="F29" s="17">
        <v>185</v>
      </c>
      <c r="G29" s="17">
        <v>185</v>
      </c>
      <c r="H29" s="17">
        <v>188</v>
      </c>
      <c r="I29" s="17">
        <v>187</v>
      </c>
      <c r="J29" s="53">
        <v>189</v>
      </c>
      <c r="K29" s="53">
        <v>199</v>
      </c>
      <c r="L29" s="53">
        <v>197</v>
      </c>
      <c r="M29" s="17">
        <v>200</v>
      </c>
      <c r="N29" s="17">
        <v>201</v>
      </c>
      <c r="O29" s="17">
        <v>204</v>
      </c>
      <c r="P29" s="17">
        <v>196</v>
      </c>
      <c r="Q29" s="27" t="s">
        <v>183</v>
      </c>
      <c r="R29" s="8"/>
      <c r="S29" s="16"/>
      <c r="T29" s="8"/>
      <c r="U29" s="8"/>
      <c r="X29" s="4"/>
    </row>
    <row r="30" spans="1:24" ht="18" customHeight="1">
      <c r="A30" s="33"/>
      <c r="B30" s="34">
        <v>27</v>
      </c>
      <c r="C30" s="35" t="s">
        <v>50</v>
      </c>
      <c r="D30" s="37"/>
      <c r="E30" s="37" t="s">
        <v>5</v>
      </c>
      <c r="F30" s="37">
        <v>7</v>
      </c>
      <c r="G30" s="37">
        <v>7</v>
      </c>
      <c r="H30" s="37">
        <v>8</v>
      </c>
      <c r="I30" s="37">
        <v>9</v>
      </c>
      <c r="J30" s="37">
        <v>9</v>
      </c>
      <c r="K30" s="37">
        <v>9</v>
      </c>
      <c r="L30" s="37">
        <v>9</v>
      </c>
      <c r="M30" s="37">
        <v>9</v>
      </c>
      <c r="N30" s="37">
        <v>9</v>
      </c>
      <c r="O30" s="37">
        <v>8</v>
      </c>
      <c r="P30" s="37">
        <v>8</v>
      </c>
      <c r="Q30" s="38" t="s">
        <v>51</v>
      </c>
      <c r="R30" s="39">
        <v>27</v>
      </c>
      <c r="S30" s="40"/>
      <c r="T30" s="3"/>
      <c r="U30" s="3"/>
      <c r="X30" s="4"/>
    </row>
    <row r="31" spans="1:24" ht="18" customHeight="1">
      <c r="A31" s="9"/>
      <c r="B31" s="10">
        <v>28</v>
      </c>
      <c r="C31" s="30" t="s">
        <v>52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27" t="s">
        <v>53</v>
      </c>
      <c r="R31" s="8">
        <v>28</v>
      </c>
      <c r="S31" s="16"/>
      <c r="T31" s="8"/>
      <c r="U31" s="8"/>
      <c r="X31" s="4"/>
    </row>
    <row r="32" spans="1:24" ht="18" customHeight="1">
      <c r="A32" s="9"/>
      <c r="B32" s="10"/>
      <c r="C32" s="30" t="s">
        <v>54</v>
      </c>
      <c r="D32" s="17"/>
      <c r="E32" s="17" t="s">
        <v>5</v>
      </c>
      <c r="F32" s="17">
        <v>864</v>
      </c>
      <c r="G32" s="17">
        <v>859</v>
      </c>
      <c r="H32" s="17">
        <v>882</v>
      </c>
      <c r="I32" s="17">
        <v>884</v>
      </c>
      <c r="J32" s="17">
        <v>899</v>
      </c>
      <c r="K32" s="17">
        <v>891</v>
      </c>
      <c r="L32" s="17">
        <v>893</v>
      </c>
      <c r="M32" s="17">
        <v>893</v>
      </c>
      <c r="N32" s="17">
        <v>894</v>
      </c>
      <c r="O32" s="17">
        <v>896</v>
      </c>
      <c r="P32" s="17">
        <v>892</v>
      </c>
      <c r="Q32" s="27" t="s">
        <v>55</v>
      </c>
      <c r="R32" s="8"/>
      <c r="S32" s="16"/>
      <c r="T32" s="8"/>
      <c r="U32" s="8"/>
      <c r="X32" s="4"/>
    </row>
    <row r="33" spans="1:24" ht="18" customHeight="1">
      <c r="A33" s="9"/>
      <c r="B33" s="10">
        <v>29</v>
      </c>
      <c r="C33" s="30" t="s">
        <v>56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27" t="s">
        <v>57</v>
      </c>
      <c r="R33" s="3">
        <v>29</v>
      </c>
      <c r="S33" s="41"/>
      <c r="T33" s="3"/>
      <c r="U33" s="3"/>
      <c r="X33" s="4"/>
    </row>
    <row r="34" spans="1:24" ht="18" customHeight="1">
      <c r="A34" s="9"/>
      <c r="B34" s="10"/>
      <c r="C34" s="30" t="s">
        <v>58</v>
      </c>
      <c r="D34" s="17"/>
      <c r="E34" s="17" t="s">
        <v>5</v>
      </c>
      <c r="F34" s="17">
        <v>60</v>
      </c>
      <c r="G34" s="17">
        <v>60</v>
      </c>
      <c r="H34" s="17">
        <v>59</v>
      </c>
      <c r="I34" s="17">
        <v>59</v>
      </c>
      <c r="J34" s="17">
        <v>60</v>
      </c>
      <c r="K34" s="17">
        <v>62</v>
      </c>
      <c r="L34" s="17">
        <v>62</v>
      </c>
      <c r="M34" s="17">
        <v>64</v>
      </c>
      <c r="N34" s="17">
        <v>64</v>
      </c>
      <c r="O34" s="17">
        <v>64</v>
      </c>
      <c r="P34" s="17">
        <v>63</v>
      </c>
      <c r="Q34" s="27" t="s">
        <v>184</v>
      </c>
      <c r="R34" s="3"/>
      <c r="S34" s="41"/>
      <c r="T34" s="3"/>
      <c r="U34" s="3"/>
      <c r="X34" s="4"/>
    </row>
    <row r="35" spans="1:24" ht="18" customHeight="1">
      <c r="A35" s="9"/>
      <c r="B35" s="10">
        <v>30</v>
      </c>
      <c r="C35" s="30" t="s">
        <v>59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27" t="s">
        <v>60</v>
      </c>
      <c r="R35" s="3">
        <v>30</v>
      </c>
      <c r="S35" s="41"/>
      <c r="T35" s="3"/>
      <c r="U35" s="3"/>
      <c r="X35" s="4"/>
    </row>
    <row r="36" spans="1:24" ht="18" customHeight="1">
      <c r="A36" s="9"/>
      <c r="B36" s="10"/>
      <c r="C36" s="30" t="s">
        <v>61</v>
      </c>
      <c r="D36" s="17"/>
      <c r="E36" s="17" t="s">
        <v>5</v>
      </c>
      <c r="F36" s="17" t="s">
        <v>135</v>
      </c>
      <c r="G36" s="17" t="s">
        <v>135</v>
      </c>
      <c r="H36" s="17" t="s">
        <v>135</v>
      </c>
      <c r="I36" s="17" t="s">
        <v>135</v>
      </c>
      <c r="J36" s="17" t="s">
        <v>135</v>
      </c>
      <c r="K36" s="17" t="s">
        <v>135</v>
      </c>
      <c r="L36" s="17" t="s">
        <v>135</v>
      </c>
      <c r="M36" s="17" t="s">
        <v>135</v>
      </c>
      <c r="N36" s="17" t="s">
        <v>135</v>
      </c>
      <c r="O36" s="17" t="s">
        <v>135</v>
      </c>
      <c r="P36" s="17" t="s">
        <v>135</v>
      </c>
      <c r="Q36" s="27" t="s">
        <v>62</v>
      </c>
      <c r="R36" s="3"/>
      <c r="S36" s="41"/>
      <c r="T36" s="3"/>
      <c r="U36" s="3"/>
      <c r="X36" s="4"/>
    </row>
    <row r="37" spans="1:24" ht="18" customHeight="1">
      <c r="A37" s="9"/>
      <c r="B37" s="10">
        <v>31</v>
      </c>
      <c r="C37" s="29" t="s">
        <v>63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27" t="s">
        <v>64</v>
      </c>
      <c r="R37" s="3">
        <v>31</v>
      </c>
      <c r="S37" s="41"/>
      <c r="T37" s="3"/>
      <c r="U37" s="3"/>
      <c r="X37" s="4"/>
    </row>
    <row r="38" spans="1:24" ht="18" customHeight="1">
      <c r="A38" s="9"/>
      <c r="B38" s="10"/>
      <c r="C38" s="11" t="s">
        <v>65</v>
      </c>
      <c r="D38" s="17"/>
      <c r="E38" s="17" t="s">
        <v>5</v>
      </c>
      <c r="F38" s="17">
        <v>9</v>
      </c>
      <c r="G38" s="17">
        <v>9</v>
      </c>
      <c r="H38" s="17">
        <v>9</v>
      </c>
      <c r="I38" s="17">
        <v>9</v>
      </c>
      <c r="J38" s="17">
        <v>9</v>
      </c>
      <c r="K38" s="17">
        <v>11</v>
      </c>
      <c r="L38" s="17">
        <v>12</v>
      </c>
      <c r="M38" s="17">
        <v>12</v>
      </c>
      <c r="N38" s="17">
        <v>12</v>
      </c>
      <c r="O38" s="17">
        <v>12</v>
      </c>
      <c r="P38" s="17">
        <v>13</v>
      </c>
      <c r="Q38" s="15" t="s">
        <v>185</v>
      </c>
      <c r="R38" s="3"/>
      <c r="S38" s="41"/>
      <c r="T38" s="3"/>
      <c r="U38" s="3"/>
      <c r="X38" s="4"/>
    </row>
    <row r="39" spans="1:24" ht="18" customHeight="1">
      <c r="A39" s="9"/>
      <c r="B39" s="10">
        <v>32</v>
      </c>
      <c r="C39" s="29" t="s">
        <v>66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27" t="s">
        <v>188</v>
      </c>
      <c r="R39" s="8">
        <v>32</v>
      </c>
      <c r="S39" s="16"/>
      <c r="T39" s="8"/>
      <c r="U39" s="8"/>
      <c r="X39" s="4"/>
    </row>
    <row r="40" spans="1:24" ht="18" customHeight="1">
      <c r="A40" s="9"/>
      <c r="B40" s="10"/>
      <c r="C40" s="29" t="s">
        <v>67</v>
      </c>
      <c r="D40" s="17"/>
      <c r="E40" s="17" t="s">
        <v>5</v>
      </c>
      <c r="F40" s="17" t="s">
        <v>135</v>
      </c>
      <c r="G40" s="17" t="s">
        <v>135</v>
      </c>
      <c r="H40" s="17" t="s">
        <v>135</v>
      </c>
      <c r="I40" s="17" t="s">
        <v>135</v>
      </c>
      <c r="J40" s="17" t="s">
        <v>135</v>
      </c>
      <c r="K40" s="17" t="s">
        <v>135</v>
      </c>
      <c r="L40" s="17" t="s">
        <v>135</v>
      </c>
      <c r="M40" s="17" t="s">
        <v>135</v>
      </c>
      <c r="N40" s="17" t="s">
        <v>135</v>
      </c>
      <c r="O40" s="17" t="s">
        <v>135</v>
      </c>
      <c r="P40" s="17" t="s">
        <v>135</v>
      </c>
      <c r="Q40" s="15" t="s">
        <v>68</v>
      </c>
      <c r="R40" s="8"/>
      <c r="S40" s="16"/>
      <c r="T40" s="8"/>
      <c r="U40" s="8"/>
      <c r="X40" s="4"/>
    </row>
    <row r="41" spans="1:24" ht="18" customHeight="1">
      <c r="A41" s="9"/>
      <c r="B41" s="10">
        <v>33</v>
      </c>
      <c r="C41" s="29" t="s">
        <v>69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27" t="s">
        <v>70</v>
      </c>
      <c r="R41" s="8">
        <v>33</v>
      </c>
      <c r="S41" s="16"/>
      <c r="T41" s="8"/>
      <c r="U41" s="8"/>
      <c r="X41" s="4"/>
    </row>
    <row r="42" spans="1:24" ht="18" customHeight="1">
      <c r="A42" s="9"/>
      <c r="B42" s="10"/>
      <c r="C42" s="29" t="s">
        <v>71</v>
      </c>
      <c r="D42" s="17"/>
      <c r="E42" s="17" t="s">
        <v>5</v>
      </c>
      <c r="F42" s="17">
        <v>8</v>
      </c>
      <c r="G42" s="17">
        <v>9</v>
      </c>
      <c r="H42" s="17">
        <v>9</v>
      </c>
      <c r="I42" s="17">
        <v>8</v>
      </c>
      <c r="J42" s="17">
        <v>8</v>
      </c>
      <c r="K42" s="17">
        <v>8</v>
      </c>
      <c r="L42" s="17">
        <v>8</v>
      </c>
      <c r="M42" s="17">
        <v>7</v>
      </c>
      <c r="N42" s="17">
        <v>7</v>
      </c>
      <c r="O42" s="17">
        <v>7</v>
      </c>
      <c r="P42" s="17">
        <v>7</v>
      </c>
      <c r="Q42" s="27" t="s">
        <v>72</v>
      </c>
      <c r="R42" s="8"/>
      <c r="S42" s="16"/>
      <c r="T42" s="8"/>
      <c r="U42" s="8"/>
      <c r="X42" s="4"/>
    </row>
    <row r="43" spans="1:24" ht="18" customHeight="1">
      <c r="A43" s="9"/>
      <c r="B43" s="10">
        <v>34</v>
      </c>
      <c r="C43" s="30" t="s">
        <v>73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27" t="s">
        <v>74</v>
      </c>
      <c r="R43" s="3">
        <v>34</v>
      </c>
      <c r="S43" s="41"/>
      <c r="T43" s="3"/>
      <c r="U43" s="3"/>
      <c r="X43" s="4"/>
    </row>
    <row r="44" spans="1:24" ht="18" customHeight="1">
      <c r="A44" s="9"/>
      <c r="B44" s="10"/>
      <c r="C44" s="28" t="s">
        <v>75</v>
      </c>
      <c r="D44" s="17"/>
      <c r="E44" s="17" t="s">
        <v>5</v>
      </c>
      <c r="F44" s="17">
        <v>8</v>
      </c>
      <c r="G44" s="17">
        <v>8</v>
      </c>
      <c r="H44" s="17">
        <v>8</v>
      </c>
      <c r="I44" s="17">
        <v>7</v>
      </c>
      <c r="J44" s="53">
        <v>7</v>
      </c>
      <c r="K44" s="53">
        <v>7</v>
      </c>
      <c r="L44" s="53">
        <v>9</v>
      </c>
      <c r="M44" s="17">
        <v>9</v>
      </c>
      <c r="N44" s="17">
        <v>9</v>
      </c>
      <c r="O44" s="17">
        <v>9</v>
      </c>
      <c r="P44" s="17">
        <v>10</v>
      </c>
      <c r="Q44" s="15" t="s">
        <v>201</v>
      </c>
      <c r="R44" s="3"/>
      <c r="S44" s="41"/>
      <c r="T44" s="3"/>
      <c r="U44" s="3"/>
      <c r="X44" s="4"/>
    </row>
    <row r="45" spans="1:24" ht="18" customHeight="1">
      <c r="A45" s="9"/>
      <c r="B45" s="10">
        <v>35</v>
      </c>
      <c r="C45" s="28" t="s">
        <v>76</v>
      </c>
      <c r="D45" s="17"/>
      <c r="E45" s="17" t="s">
        <v>5</v>
      </c>
      <c r="F45" s="17">
        <v>15</v>
      </c>
      <c r="G45" s="17">
        <v>14</v>
      </c>
      <c r="H45" s="17">
        <v>15</v>
      </c>
      <c r="I45" s="17">
        <v>16</v>
      </c>
      <c r="J45" s="17">
        <v>16</v>
      </c>
      <c r="K45" s="17">
        <v>17</v>
      </c>
      <c r="L45" s="17">
        <v>17</v>
      </c>
      <c r="M45" s="17">
        <v>17</v>
      </c>
      <c r="N45" s="17">
        <v>17</v>
      </c>
      <c r="O45" s="17">
        <v>18</v>
      </c>
      <c r="P45" s="17">
        <v>18</v>
      </c>
      <c r="Q45" s="27" t="s">
        <v>77</v>
      </c>
      <c r="R45" s="8">
        <v>35</v>
      </c>
      <c r="S45" s="16"/>
      <c r="T45" s="8"/>
      <c r="U45" s="8"/>
      <c r="X45" s="4"/>
    </row>
    <row r="46" spans="1:40" ht="18" customHeight="1">
      <c r="A46" s="9"/>
      <c r="B46" s="10">
        <v>36</v>
      </c>
      <c r="C46" s="30" t="s">
        <v>78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27" t="s">
        <v>79</v>
      </c>
      <c r="R46" s="8">
        <v>36</v>
      </c>
      <c r="S46" s="16"/>
      <c r="T46" s="8"/>
      <c r="U46" s="8"/>
      <c r="X46" s="4"/>
      <c r="AN46" s="42"/>
    </row>
    <row r="47" spans="1:40" ht="18" customHeight="1">
      <c r="A47" s="9"/>
      <c r="B47" s="10"/>
      <c r="C47" s="28" t="s">
        <v>80</v>
      </c>
      <c r="D47" s="17"/>
      <c r="E47" s="17" t="s">
        <v>5</v>
      </c>
      <c r="F47" s="17">
        <v>446</v>
      </c>
      <c r="G47" s="17">
        <v>454</v>
      </c>
      <c r="H47" s="17">
        <v>461</v>
      </c>
      <c r="I47" s="17">
        <v>455</v>
      </c>
      <c r="J47" s="17">
        <v>459</v>
      </c>
      <c r="K47" s="17">
        <v>462</v>
      </c>
      <c r="L47" s="17">
        <v>462</v>
      </c>
      <c r="M47" s="17">
        <v>452</v>
      </c>
      <c r="N47" s="17">
        <v>456</v>
      </c>
      <c r="O47" s="17">
        <v>449</v>
      </c>
      <c r="P47" s="17">
        <v>453</v>
      </c>
      <c r="Q47" s="15" t="s">
        <v>186</v>
      </c>
      <c r="R47" s="8"/>
      <c r="S47" s="16"/>
      <c r="T47" s="8"/>
      <c r="U47" s="8"/>
      <c r="X47" s="4"/>
      <c r="AN47" s="42"/>
    </row>
    <row r="48" spans="1:40" ht="18" customHeight="1">
      <c r="A48" s="18"/>
      <c r="B48" s="19">
        <v>37</v>
      </c>
      <c r="C48" s="20" t="s">
        <v>81</v>
      </c>
      <c r="D48" s="21"/>
      <c r="E48" s="21" t="s">
        <v>5</v>
      </c>
      <c r="F48" s="21">
        <v>2</v>
      </c>
      <c r="G48" s="21">
        <v>3</v>
      </c>
      <c r="H48" s="21">
        <v>3</v>
      </c>
      <c r="I48" s="21">
        <v>3</v>
      </c>
      <c r="J48" s="21">
        <v>2</v>
      </c>
      <c r="K48" s="21">
        <v>3</v>
      </c>
      <c r="L48" s="21">
        <v>3</v>
      </c>
      <c r="M48" s="21">
        <v>2</v>
      </c>
      <c r="N48" s="21">
        <v>3</v>
      </c>
      <c r="O48" s="21">
        <v>3</v>
      </c>
      <c r="P48" s="21">
        <v>3</v>
      </c>
      <c r="Q48" s="22" t="s">
        <v>187</v>
      </c>
      <c r="R48" s="23">
        <v>37</v>
      </c>
      <c r="S48" s="24"/>
      <c r="T48" s="8"/>
      <c r="U48" s="8"/>
      <c r="X48" s="4"/>
      <c r="AN48" s="42"/>
    </row>
    <row r="49" spans="1:40" ht="18" customHeight="1">
      <c r="A49" s="9" t="s">
        <v>82</v>
      </c>
      <c r="B49" s="10"/>
      <c r="C49" s="30" t="s">
        <v>83</v>
      </c>
      <c r="D49" s="43"/>
      <c r="E49" s="43" t="s">
        <v>5</v>
      </c>
      <c r="F49" s="43" t="s">
        <v>5</v>
      </c>
      <c r="G49" s="43" t="s">
        <v>5</v>
      </c>
      <c r="H49" s="43" t="s">
        <v>5</v>
      </c>
      <c r="I49" s="43" t="s">
        <v>5</v>
      </c>
      <c r="J49" s="43" t="s">
        <v>5</v>
      </c>
      <c r="K49" s="43" t="s">
        <v>5</v>
      </c>
      <c r="L49" s="43" t="s">
        <v>5</v>
      </c>
      <c r="M49" s="43" t="s">
        <v>5</v>
      </c>
      <c r="N49" s="43" t="s">
        <v>5</v>
      </c>
      <c r="O49" s="43" t="s">
        <v>5</v>
      </c>
      <c r="P49" s="43" t="s">
        <v>5</v>
      </c>
      <c r="Q49" s="54" t="s">
        <v>84</v>
      </c>
      <c r="S49" s="16" t="s">
        <v>85</v>
      </c>
      <c r="T49" s="8"/>
      <c r="U49" s="8"/>
      <c r="X49" s="4"/>
      <c r="AN49" s="42"/>
    </row>
    <row r="50" spans="1:24" ht="18" customHeight="1">
      <c r="A50" s="44"/>
      <c r="B50" s="45"/>
      <c r="C50" s="46" t="s">
        <v>86</v>
      </c>
      <c r="D50" s="47"/>
      <c r="E50" s="47" t="s">
        <v>5</v>
      </c>
      <c r="F50" s="47" t="s">
        <v>5</v>
      </c>
      <c r="G50" s="47" t="s">
        <v>5</v>
      </c>
      <c r="H50" s="47" t="s">
        <v>5</v>
      </c>
      <c r="I50" s="47" t="s">
        <v>5</v>
      </c>
      <c r="J50" s="47" t="s">
        <v>5</v>
      </c>
      <c r="K50" s="47" t="s">
        <v>5</v>
      </c>
      <c r="L50" s="47" t="s">
        <v>5</v>
      </c>
      <c r="M50" s="47" t="s">
        <v>5</v>
      </c>
      <c r="N50" s="47" t="s">
        <v>5</v>
      </c>
      <c r="O50" s="47" t="s">
        <v>5</v>
      </c>
      <c r="P50" s="47" t="s">
        <v>5</v>
      </c>
      <c r="Q50" s="48" t="s">
        <v>87</v>
      </c>
      <c r="R50" s="49"/>
      <c r="S50" s="50"/>
      <c r="T50" s="8"/>
      <c r="U50" s="8"/>
      <c r="X50" s="4"/>
    </row>
    <row r="51" ht="18" customHeight="1">
      <c r="T51" s="4"/>
    </row>
    <row r="52" ht="18" customHeight="1">
      <c r="T52" s="4"/>
    </row>
    <row r="53" spans="3:20" ht="18" customHeight="1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R53" s="4"/>
      <c r="S53" s="4"/>
      <c r="T53" s="4"/>
    </row>
    <row r="54" spans="3:20" ht="18" customHeight="1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R54" s="4"/>
      <c r="S54" s="4"/>
      <c r="T54" s="4"/>
    </row>
    <row r="55" spans="3:20" ht="18" customHeight="1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R55" s="4"/>
      <c r="S55" s="4"/>
      <c r="T55" s="4"/>
    </row>
    <row r="56" spans="3:20" ht="18" customHeight="1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R56" s="4"/>
      <c r="S56" s="4"/>
      <c r="T56" s="4"/>
    </row>
    <row r="57" spans="3:20" ht="18" customHeight="1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R57" s="4"/>
      <c r="S57" s="4"/>
      <c r="T57" s="4"/>
    </row>
    <row r="58" spans="3:20" ht="18" customHeight="1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R58" s="4"/>
      <c r="S58" s="4"/>
      <c r="T58" s="4"/>
    </row>
    <row r="59" spans="3:20" ht="18" customHeight="1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R59" s="4"/>
      <c r="S59" s="4"/>
      <c r="T59" s="4"/>
    </row>
    <row r="60" spans="3:20" ht="18" customHeight="1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R60" s="4"/>
      <c r="S60" s="4"/>
      <c r="T60" s="4"/>
    </row>
    <row r="61" spans="3:20" ht="18" customHeight="1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R61" s="4"/>
      <c r="S61" s="4"/>
      <c r="T61" s="4"/>
    </row>
    <row r="62" spans="3:20" ht="18" customHeight="1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R62" s="4"/>
      <c r="S62" s="4"/>
      <c r="T62" s="4"/>
    </row>
    <row r="63" spans="3:20" ht="18" customHeight="1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R63" s="4"/>
      <c r="S63" s="4"/>
      <c r="T63" s="4"/>
    </row>
    <row r="64" spans="3:25" ht="18" customHeight="1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R64" s="4"/>
      <c r="S64" s="4"/>
      <c r="T64" s="4"/>
      <c r="U64" s="4"/>
      <c r="V64" s="4"/>
      <c r="W64" s="4"/>
      <c r="X64" s="4"/>
      <c r="Y64" s="4"/>
    </row>
    <row r="65" spans="3:25" ht="18" customHeight="1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R65" s="4"/>
      <c r="S65" s="4"/>
      <c r="T65" s="4"/>
      <c r="U65" s="4"/>
      <c r="V65" s="4"/>
      <c r="W65" s="4"/>
      <c r="X65" s="4"/>
      <c r="Y65" s="4"/>
    </row>
    <row r="66" spans="3:25" ht="18" customHeight="1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R66" s="4"/>
      <c r="S66" s="4"/>
      <c r="T66" s="4"/>
      <c r="U66" s="4"/>
      <c r="V66" s="4"/>
      <c r="W66" s="4"/>
      <c r="X66" s="4"/>
      <c r="Y66" s="4"/>
    </row>
    <row r="67" spans="3:25" ht="18" customHeight="1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R67" s="4"/>
      <c r="S67" s="4"/>
      <c r="T67" s="4"/>
      <c r="U67" s="4"/>
      <c r="V67" s="4"/>
      <c r="W67" s="4"/>
      <c r="X67" s="4"/>
      <c r="Y67" s="4"/>
    </row>
    <row r="68" spans="3:25" ht="18" customHeight="1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R68" s="4"/>
      <c r="S68" s="4"/>
      <c r="T68" s="4"/>
      <c r="U68" s="4"/>
      <c r="V68" s="4"/>
      <c r="W68" s="4"/>
      <c r="X68" s="4"/>
      <c r="Y68" s="4"/>
    </row>
    <row r="69" spans="3:25" ht="18" customHeight="1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R69" s="4"/>
      <c r="S69" s="4"/>
      <c r="T69" s="4"/>
      <c r="U69" s="4"/>
      <c r="V69" s="4"/>
      <c r="W69" s="4"/>
      <c r="X69" s="4"/>
      <c r="Y69" s="4"/>
    </row>
    <row r="70" spans="18:25" ht="18" customHeight="1">
      <c r="R70" s="4"/>
      <c r="S70" s="4"/>
      <c r="T70" s="4"/>
      <c r="U70" s="4"/>
      <c r="V70" s="4"/>
      <c r="W70" s="4"/>
      <c r="X70" s="4"/>
      <c r="Y70" s="4"/>
    </row>
    <row r="71" spans="18:25" ht="18" customHeight="1">
      <c r="R71" s="4"/>
      <c r="S71" s="4"/>
      <c r="T71" s="4"/>
      <c r="U71" s="4"/>
      <c r="V71" s="4"/>
      <c r="W71" s="4"/>
      <c r="X71" s="4"/>
      <c r="Y71" s="4"/>
    </row>
    <row r="72" spans="18:36" ht="18" customHeight="1"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8:36" ht="18" customHeight="1"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8:36" ht="18" customHeight="1"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spans="18:36" ht="18" customHeight="1"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spans="18:36" ht="18" customHeight="1"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</row>
    <row r="77" spans="18:36" ht="18" customHeight="1"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</row>
    <row r="78" spans="18:36" ht="18" customHeight="1"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spans="18:36" ht="18" customHeight="1"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spans="18:36" ht="18" customHeight="1"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spans="18:36" ht="18" customHeight="1"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spans="18:36" ht="18" customHeight="1"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18:36" ht="18" customHeight="1"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spans="18:36" ht="18" customHeight="1"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18:36" ht="18" customHeight="1"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18:36" ht="18" customHeight="1"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8:36" ht="18" customHeight="1"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8:36" ht="18" customHeight="1"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18:36" ht="18" customHeight="1"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8:36" ht="18" customHeight="1"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spans="18:36" ht="18" customHeight="1"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spans="18:36" ht="18" customHeight="1"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spans="18:36" ht="18" customHeight="1"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spans="18:36" ht="18" customHeight="1"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spans="18:36" ht="18" customHeight="1"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8:36" ht="18" customHeight="1"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spans="18:36" ht="18" customHeight="1"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spans="18:36" ht="18" customHeight="1"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spans="18:36" ht="18" customHeight="1"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  <row r="100" spans="18:36" ht="18" customHeight="1"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spans="18:36" ht="18" customHeight="1"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  <row r="102" spans="18:36" ht="18" customHeight="1"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spans="18:36" ht="18" customHeight="1"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spans="18:36" ht="18" customHeight="1"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spans="18:36" ht="18" customHeight="1"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spans="18:36" ht="18" customHeight="1"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spans="18:36" ht="18" customHeight="1"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  <row r="108" spans="18:36" ht="18" customHeight="1"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spans="18:36" ht="18" customHeight="1"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spans="18:36" ht="18" customHeight="1"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1" spans="18:36" ht="18" customHeight="1"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</row>
    <row r="112" spans="18:36" ht="18" customHeight="1"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spans="18:36" ht="18" customHeight="1"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spans="18:36" ht="18" customHeight="1"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spans="18:36" ht="18" customHeight="1"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spans="18:36" ht="18" customHeight="1"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spans="18:36" ht="18" customHeight="1"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spans="18:36" ht="18" customHeight="1"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spans="18:36" ht="18" customHeight="1"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spans="18:36" ht="18" customHeight="1"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18:36" ht="18" customHeight="1"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spans="18:36" ht="18" customHeight="1"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spans="18:36" ht="18" customHeight="1"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spans="18:36" ht="18" customHeight="1"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spans="18:36" ht="18" customHeight="1"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</row>
    <row r="126" spans="18:36" ht="18" customHeight="1"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</row>
    <row r="127" spans="18:36" ht="18" customHeight="1"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</row>
    <row r="128" spans="18:36" ht="18" customHeight="1"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</row>
    <row r="129" spans="18:36" ht="18" customHeight="1"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</row>
    <row r="130" spans="18:36" ht="18" customHeight="1"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</row>
    <row r="131" spans="18:36" ht="18" customHeight="1"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</row>
    <row r="132" spans="18:36" ht="18" customHeight="1"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</row>
    <row r="133" spans="18:36" ht="18" customHeight="1"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</row>
    <row r="134" spans="18:36" ht="18" customHeight="1"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</row>
    <row r="135" spans="18:36" ht="18" customHeight="1"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</row>
    <row r="136" spans="18:36" ht="18" customHeight="1"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</row>
    <row r="137" spans="18:36" ht="18" customHeight="1"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</row>
    <row r="138" spans="18:36" ht="18" customHeight="1"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</row>
    <row r="139" spans="18:36" ht="18" customHeight="1"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</row>
    <row r="140" spans="18:36" ht="18" customHeight="1"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</row>
    <row r="141" spans="18:36" ht="18" customHeight="1"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</row>
    <row r="142" spans="18:36" ht="18" customHeight="1"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</row>
    <row r="143" spans="18:36" ht="18" customHeight="1"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</row>
    <row r="144" spans="18:36" ht="18" customHeight="1"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</row>
    <row r="145" spans="18:36" ht="18" customHeight="1"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</row>
    <row r="146" spans="18:36" ht="18" customHeight="1"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</row>
    <row r="147" spans="18:36" ht="18" customHeight="1"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</row>
    <row r="148" spans="18:36" ht="18" customHeight="1"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</row>
    <row r="149" spans="18:36" ht="18" customHeight="1"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</row>
    <row r="150" spans="18:36" ht="18" customHeight="1"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</row>
    <row r="151" spans="18:36" ht="18" customHeight="1"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</row>
    <row r="152" spans="18:36" ht="18" customHeight="1"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</row>
    <row r="153" spans="18:36" ht="18" customHeight="1"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</row>
    <row r="154" spans="18:36" ht="18" customHeight="1"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</row>
    <row r="155" spans="18:36" ht="18" customHeight="1"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</row>
    <row r="156" spans="18:36" ht="18" customHeight="1"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</row>
    <row r="157" spans="18:36" ht="18" customHeight="1"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</row>
    <row r="158" spans="18:36" ht="18" customHeight="1"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</row>
    <row r="159" spans="18:36" ht="18" customHeight="1"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</row>
    <row r="160" spans="18:36" ht="18" customHeight="1"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</row>
    <row r="161" spans="18:36" ht="18" customHeight="1"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</row>
    <row r="162" spans="18:36" ht="18" customHeight="1"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</row>
    <row r="163" spans="18:36" ht="18" customHeight="1"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</row>
    <row r="164" spans="18:36" ht="18" customHeight="1"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</row>
    <row r="165" spans="18:36" ht="18" customHeight="1"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</row>
    <row r="166" spans="18:36" ht="18" customHeight="1"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</row>
    <row r="167" spans="18:36" ht="18" customHeight="1"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</row>
    <row r="168" spans="18:36" ht="18" customHeight="1"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</row>
    <row r="169" spans="18:36" ht="18" customHeight="1"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</row>
    <row r="170" spans="18:36" ht="18" customHeight="1"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</row>
    <row r="171" spans="18:36" ht="18" customHeight="1"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</row>
    <row r="172" spans="18:36" ht="18" customHeight="1"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</row>
    <row r="173" spans="18:36" ht="18" customHeight="1"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</row>
    <row r="174" spans="18:36" ht="18" customHeight="1"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</row>
    <row r="175" spans="18:36" ht="18" customHeight="1"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</row>
    <row r="176" spans="18:36" ht="18" customHeight="1"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</row>
    <row r="177" spans="18:36" ht="18" customHeight="1"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</row>
    <row r="178" spans="18:36" ht="18" customHeight="1"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</row>
    <row r="179" spans="18:36" ht="18" customHeight="1"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</row>
    <row r="180" spans="18:36" ht="18" customHeight="1"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</row>
    <row r="181" spans="18:36" ht="18" customHeight="1"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</row>
    <row r="182" spans="18:36" ht="18" customHeight="1"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</row>
    <row r="183" spans="18:36" ht="18" customHeight="1"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</row>
    <row r="184" spans="18:36" ht="18" customHeight="1"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</row>
    <row r="185" spans="18:36" ht="18" customHeight="1"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</row>
    <row r="186" spans="18:36" ht="18" customHeight="1"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</row>
    <row r="187" spans="18:36" ht="18" customHeight="1"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</row>
    <row r="188" spans="18:36" ht="18" customHeight="1"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</row>
    <row r="189" spans="18:36" ht="18" customHeight="1"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</row>
    <row r="190" spans="18:36" ht="18" customHeight="1"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</row>
    <row r="191" spans="18:36" ht="18" customHeight="1"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</row>
    <row r="192" spans="18:36" ht="18" customHeight="1"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</row>
    <row r="193" spans="18:36" ht="18" customHeight="1"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</row>
    <row r="194" spans="18:36" ht="18" customHeight="1"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</row>
    <row r="195" spans="18:36" ht="18" customHeight="1"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</row>
    <row r="196" spans="18:36" ht="18" customHeight="1"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</row>
    <row r="197" spans="18:36" ht="18" customHeight="1"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</row>
    <row r="198" spans="18:36" ht="18" customHeight="1"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</row>
    <row r="199" spans="18:36" ht="18" customHeight="1"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</row>
    <row r="200" spans="18:36" ht="18" customHeight="1"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</row>
    <row r="201" spans="18:36" ht="18" customHeight="1"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</row>
    <row r="202" spans="18:36" ht="18" customHeight="1"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</row>
    <row r="203" spans="18:36" ht="18" customHeight="1"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</row>
    <row r="204" spans="18:36" ht="18" customHeight="1"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</row>
    <row r="205" spans="18:36" ht="18" customHeight="1"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</row>
    <row r="206" spans="18:36" ht="18" customHeight="1"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</row>
    <row r="207" spans="18:36" ht="18" customHeight="1"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</row>
    <row r="208" spans="18:36" ht="18" customHeight="1"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</row>
    <row r="209" spans="18:36" ht="18" customHeight="1"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</row>
    <row r="210" spans="18:36" ht="18" customHeight="1"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</row>
    <row r="211" spans="18:36" ht="18" customHeight="1"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</row>
    <row r="212" spans="18:36" ht="18" customHeight="1">
      <c r="R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</row>
    <row r="213" spans="18:36" ht="18" customHeight="1">
      <c r="R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</row>
    <row r="214" spans="18:36" ht="18" customHeight="1">
      <c r="R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</row>
    <row r="215" spans="18:36" ht="18" customHeight="1">
      <c r="R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</row>
    <row r="216" spans="18:36" ht="18" customHeight="1">
      <c r="R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</row>
    <row r="217" spans="18:36" ht="18" customHeight="1">
      <c r="R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</row>
    <row r="218" spans="18:36" ht="18" customHeight="1">
      <c r="R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</row>
    <row r="219" spans="18:36" ht="18" customHeight="1">
      <c r="R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</row>
  </sheetData>
  <mergeCells count="2">
    <mergeCell ref="A6:C6"/>
    <mergeCell ref="Q6:S6"/>
  </mergeCells>
  <printOptions horizontalCentered="1" verticalCentered="1"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3"/>
  <rowBreaks count="1" manualBreakCount="1">
    <brk id="3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67"/>
  <sheetViews>
    <sheetView view="pageBreakPreview" zoomScaleSheetLayoutView="100" workbookViewId="0" topLeftCell="A40">
      <selection activeCell="A52" sqref="A52:XFD187"/>
    </sheetView>
  </sheetViews>
  <sheetFormatPr defaultColWidth="11.00390625" defaultRowHeight="18" customHeight="1"/>
  <cols>
    <col min="1" max="1" width="1.7109375" style="2" customWidth="1"/>
    <col min="2" max="2" width="2.7109375" style="2" customWidth="1"/>
    <col min="3" max="3" width="25.7109375" style="2" customWidth="1"/>
    <col min="4" max="9" width="9.7109375" style="2" hidden="1" customWidth="1"/>
    <col min="10" max="16" width="9.7109375" style="2" customWidth="1"/>
    <col min="17" max="17" width="25.7109375" style="2" customWidth="1"/>
    <col min="18" max="18" width="2.7109375" style="2" customWidth="1"/>
    <col min="19" max="19" width="1.7109375" style="2" customWidth="1"/>
    <col min="20" max="20" width="9.28125" style="2" customWidth="1"/>
    <col min="21" max="21" width="9.7109375" style="2" customWidth="1"/>
    <col min="22" max="22" width="8.8515625" style="2" customWidth="1"/>
    <col min="23" max="23" width="8.7109375" style="2" customWidth="1"/>
    <col min="24" max="24" width="9.57421875" style="2" customWidth="1"/>
    <col min="25" max="25" width="22.00390625" style="2" bestFit="1" customWidth="1"/>
    <col min="26" max="27" width="9.00390625" style="2" customWidth="1"/>
    <col min="28" max="28" width="8.421875" style="2" customWidth="1"/>
    <col min="29" max="32" width="9.421875" style="2" customWidth="1"/>
    <col min="33" max="33" width="22.00390625" style="2" customWidth="1"/>
    <col min="34" max="34" width="10.00390625" style="2" customWidth="1"/>
    <col min="35" max="35" width="9.00390625" style="2" customWidth="1"/>
    <col min="36" max="36" width="6.421875" style="2" customWidth="1"/>
    <col min="37" max="37" width="18.421875" style="2" customWidth="1"/>
    <col min="38" max="16384" width="11.00390625" style="2" customWidth="1"/>
  </cols>
  <sheetData>
    <row r="1" spans="1:20" ht="18" customHeight="1">
      <c r="A1" s="1" t="s">
        <v>152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S1" s="83" t="s">
        <v>153</v>
      </c>
      <c r="T1" s="4"/>
    </row>
    <row r="2" spans="3:20" ht="18" customHeight="1">
      <c r="C2" s="57" t="s">
        <v>212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T2" s="4"/>
    </row>
    <row r="3" spans="3:20" ht="20.1" customHeight="1">
      <c r="C3" s="58" t="s">
        <v>139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57"/>
      <c r="T3" s="4"/>
    </row>
    <row r="4" spans="3:20" ht="20.1" customHeight="1">
      <c r="C4" s="59" t="s">
        <v>140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57"/>
      <c r="T4" s="4"/>
    </row>
    <row r="5" spans="4:20" ht="18" customHeight="1"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T5" s="4"/>
    </row>
    <row r="6" spans="1:20" ht="18" customHeight="1">
      <c r="A6" s="154" t="s">
        <v>2</v>
      </c>
      <c r="B6" s="155"/>
      <c r="C6" s="156"/>
      <c r="D6" s="114">
        <v>2000</v>
      </c>
      <c r="E6" s="128">
        <v>2001</v>
      </c>
      <c r="F6" s="128">
        <v>2002</v>
      </c>
      <c r="G6" s="128">
        <v>2003</v>
      </c>
      <c r="H6" s="128">
        <v>2004</v>
      </c>
      <c r="I6" s="128">
        <v>2005</v>
      </c>
      <c r="J6" s="128">
        <v>2006</v>
      </c>
      <c r="K6" s="128">
        <v>2007</v>
      </c>
      <c r="L6" s="128">
        <v>2008</v>
      </c>
      <c r="M6" s="128">
        <v>2009</v>
      </c>
      <c r="N6" s="128">
        <v>2010</v>
      </c>
      <c r="O6" s="128">
        <v>2011</v>
      </c>
      <c r="P6" s="128">
        <v>2012</v>
      </c>
      <c r="Q6" s="157" t="s">
        <v>182</v>
      </c>
      <c r="R6" s="158"/>
      <c r="S6" s="159"/>
      <c r="T6" s="4"/>
    </row>
    <row r="7" spans="1:24" ht="18" customHeight="1">
      <c r="A7" s="9" t="s">
        <v>3</v>
      </c>
      <c r="B7" s="10"/>
      <c r="C7" s="5" t="s">
        <v>4</v>
      </c>
      <c r="D7" s="6">
        <v>6683</v>
      </c>
      <c r="E7" s="6">
        <v>6718</v>
      </c>
      <c r="F7" s="6">
        <f aca="true" t="shared" si="0" ref="F7:P7">SUM(F8:F10)</f>
        <v>7956</v>
      </c>
      <c r="G7" s="6">
        <f t="shared" si="0"/>
        <v>7802</v>
      </c>
      <c r="H7" s="6">
        <f t="shared" si="0"/>
        <v>8147</v>
      </c>
      <c r="I7" s="6">
        <f t="shared" si="0"/>
        <v>9241</v>
      </c>
      <c r="J7" s="6">
        <f t="shared" si="0"/>
        <v>9957</v>
      </c>
      <c r="K7" s="6">
        <f t="shared" si="0"/>
        <v>10809</v>
      </c>
      <c r="L7" s="6">
        <f t="shared" si="0"/>
        <v>11656</v>
      </c>
      <c r="M7" s="6">
        <f t="shared" si="0"/>
        <v>13326</v>
      </c>
      <c r="N7" s="6">
        <f t="shared" si="0"/>
        <v>14938</v>
      </c>
      <c r="O7" s="6">
        <f t="shared" si="0"/>
        <v>15060</v>
      </c>
      <c r="P7" s="6">
        <f t="shared" si="0"/>
        <v>15791</v>
      </c>
      <c r="Q7" s="7" t="s">
        <v>6</v>
      </c>
      <c r="R7" s="8"/>
      <c r="S7" s="16" t="s">
        <v>7</v>
      </c>
      <c r="T7" s="8"/>
      <c r="U7" s="8"/>
      <c r="X7" s="4"/>
    </row>
    <row r="8" spans="1:24" ht="18" customHeight="1">
      <c r="A8" s="9"/>
      <c r="B8" s="10">
        <v>11</v>
      </c>
      <c r="C8" s="11" t="s">
        <v>8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5" t="s">
        <v>9</v>
      </c>
      <c r="R8" s="8">
        <v>11</v>
      </c>
      <c r="S8" s="16"/>
      <c r="T8" s="8"/>
      <c r="U8" s="8"/>
      <c r="X8" s="4"/>
    </row>
    <row r="9" spans="1:24" ht="18" customHeight="1">
      <c r="A9" s="9"/>
      <c r="B9" s="10"/>
      <c r="C9" s="11" t="s">
        <v>10</v>
      </c>
      <c r="D9" s="53"/>
      <c r="E9" s="53" t="s">
        <v>5</v>
      </c>
      <c r="F9" s="53">
        <v>7956</v>
      </c>
      <c r="G9" s="53">
        <v>7802</v>
      </c>
      <c r="H9" s="53">
        <v>8147</v>
      </c>
      <c r="I9" s="53">
        <v>9241</v>
      </c>
      <c r="J9" s="53">
        <v>9957</v>
      </c>
      <c r="K9" s="53">
        <v>10809</v>
      </c>
      <c r="L9" s="53">
        <v>11656</v>
      </c>
      <c r="M9" s="53">
        <v>13326</v>
      </c>
      <c r="N9" s="53">
        <v>14938</v>
      </c>
      <c r="O9" s="53">
        <v>15060</v>
      </c>
      <c r="P9" s="53">
        <v>15791</v>
      </c>
      <c r="Q9" s="15" t="s">
        <v>11</v>
      </c>
      <c r="R9" s="8"/>
      <c r="S9" s="16"/>
      <c r="T9" s="8"/>
      <c r="U9" s="8"/>
      <c r="X9" s="4"/>
    </row>
    <row r="10" spans="1:24" ht="18" customHeight="1">
      <c r="A10" s="18"/>
      <c r="B10" s="19">
        <v>14</v>
      </c>
      <c r="C10" s="20" t="s">
        <v>12</v>
      </c>
      <c r="D10" s="21"/>
      <c r="E10" s="86" t="s">
        <v>5</v>
      </c>
      <c r="F10" s="86" t="s">
        <v>5</v>
      </c>
      <c r="G10" s="86" t="s">
        <v>5</v>
      </c>
      <c r="H10" s="86" t="s">
        <v>5</v>
      </c>
      <c r="I10" s="86" t="s">
        <v>5</v>
      </c>
      <c r="J10" s="86" t="s">
        <v>5</v>
      </c>
      <c r="K10" s="86" t="s">
        <v>5</v>
      </c>
      <c r="L10" s="86" t="s">
        <v>5</v>
      </c>
      <c r="M10" s="86" t="s">
        <v>5</v>
      </c>
      <c r="N10" s="86" t="s">
        <v>5</v>
      </c>
      <c r="O10" s="86"/>
      <c r="P10" s="86"/>
      <c r="Q10" s="22" t="s">
        <v>199</v>
      </c>
      <c r="R10" s="23">
        <v>14</v>
      </c>
      <c r="S10" s="24"/>
      <c r="T10" s="12"/>
      <c r="U10" s="12"/>
      <c r="V10" s="12"/>
      <c r="X10" s="4"/>
    </row>
    <row r="11" spans="1:24" ht="18" customHeight="1">
      <c r="A11" s="9" t="s">
        <v>13</v>
      </c>
      <c r="B11" s="10"/>
      <c r="C11" s="29" t="s">
        <v>14</v>
      </c>
      <c r="D11" s="26">
        <v>70463</v>
      </c>
      <c r="E11" s="26">
        <v>72899</v>
      </c>
      <c r="F11" s="26">
        <f aca="true" t="shared" si="1" ref="F11:P11">SUM(F12:F48)</f>
        <v>85193</v>
      </c>
      <c r="G11" s="26">
        <f t="shared" si="1"/>
        <v>88091</v>
      </c>
      <c r="H11" s="26">
        <f t="shared" si="1"/>
        <v>92971</v>
      </c>
      <c r="I11" s="26">
        <f t="shared" si="1"/>
        <v>97077</v>
      </c>
      <c r="J11" s="26">
        <f t="shared" si="1"/>
        <v>102194</v>
      </c>
      <c r="K11" s="26">
        <f t="shared" si="1"/>
        <v>106728</v>
      </c>
      <c r="L11" s="26">
        <f t="shared" si="1"/>
        <v>111290</v>
      </c>
      <c r="M11" s="26">
        <f t="shared" si="1"/>
        <v>113770</v>
      </c>
      <c r="N11" s="26">
        <f t="shared" si="1"/>
        <v>113911</v>
      </c>
      <c r="O11" s="26">
        <f t="shared" si="1"/>
        <v>115476</v>
      </c>
      <c r="P11" s="26">
        <f t="shared" si="1"/>
        <v>117553</v>
      </c>
      <c r="Q11" s="27" t="s">
        <v>15</v>
      </c>
      <c r="R11" s="8"/>
      <c r="S11" s="16" t="s">
        <v>16</v>
      </c>
      <c r="T11" s="8"/>
      <c r="U11" s="8"/>
      <c r="X11" s="4"/>
    </row>
    <row r="12" spans="1:24" ht="18" customHeight="1">
      <c r="A12" s="9"/>
      <c r="B12" s="10">
        <v>15</v>
      </c>
      <c r="C12" s="28" t="s">
        <v>17</v>
      </c>
      <c r="D12" s="17"/>
      <c r="E12" s="17" t="s">
        <v>5</v>
      </c>
      <c r="F12" s="17">
        <v>15694</v>
      </c>
      <c r="G12" s="17">
        <v>16106</v>
      </c>
      <c r="H12" s="17">
        <v>16061</v>
      </c>
      <c r="I12" s="17">
        <v>16775</v>
      </c>
      <c r="J12" s="17">
        <v>17695</v>
      </c>
      <c r="K12" s="17">
        <v>18722</v>
      </c>
      <c r="L12" s="17">
        <v>20422</v>
      </c>
      <c r="M12" s="17">
        <v>22065</v>
      </c>
      <c r="N12" s="17">
        <v>22511</v>
      </c>
      <c r="O12" s="17">
        <v>22668</v>
      </c>
      <c r="P12" s="17">
        <v>23288</v>
      </c>
      <c r="Q12" s="15" t="s">
        <v>18</v>
      </c>
      <c r="R12" s="8">
        <v>15</v>
      </c>
      <c r="S12" s="16"/>
      <c r="T12" s="8"/>
      <c r="U12" s="8"/>
      <c r="X12" s="4"/>
    </row>
    <row r="13" spans="1:24" ht="18" customHeight="1">
      <c r="A13" s="9"/>
      <c r="B13" s="10">
        <v>16</v>
      </c>
      <c r="C13" s="29" t="s">
        <v>19</v>
      </c>
      <c r="D13" s="17"/>
      <c r="E13" s="53" t="s">
        <v>5</v>
      </c>
      <c r="F13" s="17" t="s">
        <v>135</v>
      </c>
      <c r="G13" s="17" t="s">
        <v>135</v>
      </c>
      <c r="H13" s="17" t="s">
        <v>135</v>
      </c>
      <c r="I13" s="17" t="s">
        <v>135</v>
      </c>
      <c r="J13" s="17" t="s">
        <v>135</v>
      </c>
      <c r="K13" s="17" t="s">
        <v>135</v>
      </c>
      <c r="L13" s="17" t="s">
        <v>135</v>
      </c>
      <c r="M13" s="17" t="s">
        <v>135</v>
      </c>
      <c r="N13" s="17" t="s">
        <v>135</v>
      </c>
      <c r="O13" s="17" t="s">
        <v>135</v>
      </c>
      <c r="P13" s="17" t="s">
        <v>135</v>
      </c>
      <c r="Q13" s="27" t="s">
        <v>20</v>
      </c>
      <c r="R13" s="8">
        <v>16</v>
      </c>
      <c r="S13" s="16"/>
      <c r="T13" s="8"/>
      <c r="U13" s="8"/>
      <c r="X13" s="4"/>
    </row>
    <row r="14" spans="1:24" ht="18" customHeight="1">
      <c r="A14" s="9"/>
      <c r="B14" s="10">
        <v>17</v>
      </c>
      <c r="C14" s="30" t="s">
        <v>21</v>
      </c>
      <c r="D14" s="17"/>
      <c r="E14" s="17" t="s">
        <v>5</v>
      </c>
      <c r="F14" s="17">
        <v>1694</v>
      </c>
      <c r="G14" s="17">
        <v>1523</v>
      </c>
      <c r="H14" s="17">
        <v>1630</v>
      </c>
      <c r="I14" s="17">
        <v>1859</v>
      </c>
      <c r="J14" s="17">
        <v>2009</v>
      </c>
      <c r="K14" s="17">
        <v>2008</v>
      </c>
      <c r="L14" s="17">
        <v>2056</v>
      </c>
      <c r="M14" s="17">
        <v>2200</v>
      </c>
      <c r="N14" s="17">
        <v>1967</v>
      </c>
      <c r="O14" s="17">
        <v>2059</v>
      </c>
      <c r="P14" s="17">
        <v>2109</v>
      </c>
      <c r="Q14" s="27" t="s">
        <v>22</v>
      </c>
      <c r="R14" s="8">
        <v>17</v>
      </c>
      <c r="S14" s="16"/>
      <c r="T14" s="8"/>
      <c r="U14" s="8"/>
      <c r="X14" s="4"/>
    </row>
    <row r="15" spans="1:24" ht="18" customHeight="1">
      <c r="A15" s="9"/>
      <c r="B15" s="10">
        <v>18</v>
      </c>
      <c r="C15" s="30" t="s">
        <v>23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7" t="s">
        <v>24</v>
      </c>
      <c r="R15" s="8">
        <v>18</v>
      </c>
      <c r="S15" s="16"/>
      <c r="T15" s="8"/>
      <c r="U15" s="8"/>
      <c r="X15" s="4"/>
    </row>
    <row r="16" spans="1:24" ht="18" customHeight="1">
      <c r="A16" s="9"/>
      <c r="B16" s="10"/>
      <c r="C16" s="30" t="s">
        <v>25</v>
      </c>
      <c r="D16" s="17"/>
      <c r="E16" s="17" t="s">
        <v>5</v>
      </c>
      <c r="F16" s="17">
        <v>14018</v>
      </c>
      <c r="G16" s="17">
        <v>14252</v>
      </c>
      <c r="H16" s="17">
        <v>14493</v>
      </c>
      <c r="I16" s="17">
        <v>15062</v>
      </c>
      <c r="J16" s="17">
        <v>13978</v>
      </c>
      <c r="K16" s="17">
        <v>14047</v>
      </c>
      <c r="L16" s="17">
        <v>13429</v>
      </c>
      <c r="M16" s="17">
        <v>14000</v>
      </c>
      <c r="N16" s="17">
        <v>14565</v>
      </c>
      <c r="O16" s="17">
        <v>14761</v>
      </c>
      <c r="P16" s="17">
        <v>15011</v>
      </c>
      <c r="Q16" s="27" t="s">
        <v>189</v>
      </c>
      <c r="R16" s="8"/>
      <c r="S16" s="16"/>
      <c r="T16" s="8"/>
      <c r="U16" s="8"/>
      <c r="X16" s="4"/>
    </row>
    <row r="17" spans="1:24" ht="18" customHeight="1">
      <c r="A17" s="9"/>
      <c r="B17" s="10">
        <v>19</v>
      </c>
      <c r="C17" s="30" t="s">
        <v>26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27" t="s">
        <v>190</v>
      </c>
      <c r="R17" s="8">
        <v>19</v>
      </c>
      <c r="S17" s="16"/>
      <c r="T17" s="8"/>
      <c r="U17" s="8"/>
      <c r="X17" s="4"/>
    </row>
    <row r="18" spans="1:24" ht="18" customHeight="1">
      <c r="A18" s="9"/>
      <c r="B18" s="10"/>
      <c r="C18" s="30" t="s">
        <v>27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31" t="s">
        <v>28</v>
      </c>
      <c r="R18" s="8"/>
      <c r="S18" s="16"/>
      <c r="T18" s="8"/>
      <c r="U18" s="8"/>
      <c r="X18" s="4"/>
    </row>
    <row r="19" spans="1:24" ht="18" customHeight="1">
      <c r="A19" s="9"/>
      <c r="B19" s="10"/>
      <c r="C19" s="30" t="s">
        <v>29</v>
      </c>
      <c r="D19" s="17"/>
      <c r="E19" s="17" t="s">
        <v>5</v>
      </c>
      <c r="F19" s="17">
        <v>223</v>
      </c>
      <c r="G19" s="17">
        <v>219</v>
      </c>
      <c r="H19" s="17">
        <v>243</v>
      </c>
      <c r="I19" s="17">
        <v>215</v>
      </c>
      <c r="J19" s="17">
        <v>224</v>
      </c>
      <c r="K19" s="17">
        <v>198</v>
      </c>
      <c r="L19" s="17">
        <v>237</v>
      </c>
      <c r="M19" s="17">
        <v>230</v>
      </c>
      <c r="N19" s="17">
        <v>229</v>
      </c>
      <c r="O19" s="17">
        <v>219</v>
      </c>
      <c r="P19" s="17">
        <v>219</v>
      </c>
      <c r="Q19" s="27" t="s">
        <v>30</v>
      </c>
      <c r="R19" s="8"/>
      <c r="S19" s="16"/>
      <c r="T19" s="8"/>
      <c r="U19" s="8"/>
      <c r="X19" s="4">
        <v>129562</v>
      </c>
    </row>
    <row r="20" spans="1:24" ht="18" customHeight="1">
      <c r="A20" s="9"/>
      <c r="B20" s="10">
        <v>20</v>
      </c>
      <c r="C20" s="30" t="s">
        <v>31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7" t="s">
        <v>32</v>
      </c>
      <c r="R20" s="8">
        <v>20</v>
      </c>
      <c r="S20" s="16"/>
      <c r="T20" s="8"/>
      <c r="U20" s="8"/>
      <c r="X20" s="4">
        <v>14938</v>
      </c>
    </row>
    <row r="21" spans="1:24" ht="18" customHeight="1">
      <c r="A21" s="9"/>
      <c r="B21" s="10"/>
      <c r="C21" s="30" t="s">
        <v>33</v>
      </c>
      <c r="D21" s="17"/>
      <c r="E21" s="17" t="s">
        <v>5</v>
      </c>
      <c r="F21" s="17">
        <v>1239</v>
      </c>
      <c r="G21" s="17">
        <v>884</v>
      </c>
      <c r="H21" s="17">
        <v>918</v>
      </c>
      <c r="I21" s="17">
        <v>931</v>
      </c>
      <c r="J21" s="17">
        <v>932</v>
      </c>
      <c r="K21" s="17">
        <v>1117</v>
      </c>
      <c r="L21" s="17">
        <v>1152</v>
      </c>
      <c r="M21" s="17">
        <v>1211</v>
      </c>
      <c r="N21" s="17">
        <v>1209</v>
      </c>
      <c r="O21" s="17">
        <v>1145</v>
      </c>
      <c r="P21" s="17">
        <v>1447</v>
      </c>
      <c r="Q21" s="27" t="s">
        <v>34</v>
      </c>
      <c r="R21" s="8"/>
      <c r="S21" s="16"/>
      <c r="T21" s="8"/>
      <c r="U21" s="8"/>
      <c r="X21" s="4">
        <f>X19-X20</f>
        <v>114624</v>
      </c>
    </row>
    <row r="22" spans="1:24" ht="18" customHeight="1">
      <c r="A22" s="9"/>
      <c r="B22" s="10">
        <v>21</v>
      </c>
      <c r="C22" s="30" t="s">
        <v>35</v>
      </c>
      <c r="D22" s="17"/>
      <c r="E22" s="17" t="s">
        <v>5</v>
      </c>
      <c r="F22" s="17">
        <v>1526</v>
      </c>
      <c r="G22" s="17">
        <v>1489</v>
      </c>
      <c r="H22" s="17">
        <v>1609</v>
      </c>
      <c r="I22" s="17">
        <v>1668</v>
      </c>
      <c r="J22" s="17">
        <v>1846</v>
      </c>
      <c r="K22" s="17">
        <v>1981</v>
      </c>
      <c r="L22" s="17">
        <v>2045</v>
      </c>
      <c r="M22" s="17">
        <v>2137</v>
      </c>
      <c r="N22" s="17">
        <v>2335</v>
      </c>
      <c r="O22" s="17">
        <v>2381</v>
      </c>
      <c r="P22" s="17">
        <v>2359</v>
      </c>
      <c r="Q22" s="27" t="s">
        <v>36</v>
      </c>
      <c r="R22" s="8">
        <v>21</v>
      </c>
      <c r="S22" s="16"/>
      <c r="T22" s="8"/>
      <c r="U22" s="8"/>
      <c r="X22" s="4"/>
    </row>
    <row r="23" spans="1:24" ht="18" customHeight="1">
      <c r="A23" s="9"/>
      <c r="B23" s="10">
        <v>22</v>
      </c>
      <c r="C23" s="32" t="s">
        <v>37</v>
      </c>
      <c r="D23" s="17"/>
      <c r="E23" s="17" t="s">
        <v>5</v>
      </c>
      <c r="F23" s="17">
        <v>4640</v>
      </c>
      <c r="G23" s="17">
        <v>4442</v>
      </c>
      <c r="H23" s="17">
        <v>4580</v>
      </c>
      <c r="I23" s="17">
        <v>4793</v>
      </c>
      <c r="J23" s="17">
        <v>5186</v>
      </c>
      <c r="K23" s="17">
        <v>4970</v>
      </c>
      <c r="L23" s="17">
        <v>6426</v>
      </c>
      <c r="M23" s="17">
        <v>6105</v>
      </c>
      <c r="N23" s="17">
        <v>5720</v>
      </c>
      <c r="O23" s="17">
        <v>5941</v>
      </c>
      <c r="P23" s="17">
        <v>5844</v>
      </c>
      <c r="Q23" s="27" t="s">
        <v>38</v>
      </c>
      <c r="R23" s="8">
        <v>22</v>
      </c>
      <c r="S23" s="16"/>
      <c r="T23" s="8"/>
      <c r="U23" s="8"/>
      <c r="X23" s="4"/>
    </row>
    <row r="24" spans="1:24" ht="18" customHeight="1">
      <c r="A24" s="9"/>
      <c r="B24" s="10">
        <v>23</v>
      </c>
      <c r="C24" s="29" t="s">
        <v>39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27" t="s">
        <v>40</v>
      </c>
      <c r="R24" s="8">
        <v>23</v>
      </c>
      <c r="S24" s="16"/>
      <c r="T24" s="8"/>
      <c r="U24" s="8"/>
      <c r="X24" s="4"/>
    </row>
    <row r="25" spans="1:24" ht="18" customHeight="1">
      <c r="A25" s="9"/>
      <c r="B25" s="10"/>
      <c r="C25" s="29" t="s">
        <v>41</v>
      </c>
      <c r="D25" s="17"/>
      <c r="E25" s="17" t="s">
        <v>5</v>
      </c>
      <c r="F25" s="17">
        <v>4848</v>
      </c>
      <c r="G25" s="17">
        <v>4940</v>
      </c>
      <c r="H25" s="17">
        <v>5045</v>
      </c>
      <c r="I25" s="17">
        <v>4960</v>
      </c>
      <c r="J25" s="17">
        <v>4830</v>
      </c>
      <c r="K25" s="17">
        <v>4765</v>
      </c>
      <c r="L25" s="17">
        <v>4850</v>
      </c>
      <c r="M25" s="17">
        <v>4964</v>
      </c>
      <c r="N25" s="17">
        <v>5259</v>
      </c>
      <c r="O25" s="17">
        <v>5380</v>
      </c>
      <c r="P25" s="17">
        <v>6001</v>
      </c>
      <c r="Q25" s="27" t="s">
        <v>42</v>
      </c>
      <c r="R25" s="8"/>
      <c r="S25" s="16"/>
      <c r="T25" s="8"/>
      <c r="U25" s="8"/>
      <c r="X25" s="4"/>
    </row>
    <row r="26" spans="1:24" ht="18" customHeight="1">
      <c r="A26" s="9"/>
      <c r="B26" s="10">
        <v>24</v>
      </c>
      <c r="C26" s="30" t="s">
        <v>43</v>
      </c>
      <c r="D26" s="17"/>
      <c r="E26" s="17" t="s">
        <v>5</v>
      </c>
      <c r="F26" s="17">
        <v>3382</v>
      </c>
      <c r="G26" s="17">
        <v>3869</v>
      </c>
      <c r="H26" s="17">
        <v>3970</v>
      </c>
      <c r="I26" s="17">
        <v>4098</v>
      </c>
      <c r="J26" s="17">
        <v>4000</v>
      </c>
      <c r="K26" s="17">
        <v>4389</v>
      </c>
      <c r="L26" s="17">
        <v>4933</v>
      </c>
      <c r="M26" s="17">
        <v>5398</v>
      </c>
      <c r="N26" s="17">
        <v>5512</v>
      </c>
      <c r="O26" s="17">
        <v>6646</v>
      </c>
      <c r="P26" s="17">
        <v>6618</v>
      </c>
      <c r="Q26" s="27" t="s">
        <v>44</v>
      </c>
      <c r="R26" s="8">
        <v>24</v>
      </c>
      <c r="S26" s="16"/>
      <c r="T26" s="8"/>
      <c r="U26" s="8"/>
      <c r="X26" s="4"/>
    </row>
    <row r="27" spans="1:24" ht="18" customHeight="1">
      <c r="A27" s="9"/>
      <c r="B27" s="10">
        <v>25</v>
      </c>
      <c r="C27" s="30" t="s">
        <v>45</v>
      </c>
      <c r="D27" s="17"/>
      <c r="E27" s="17" t="s">
        <v>5</v>
      </c>
      <c r="F27" s="17">
        <v>2390</v>
      </c>
      <c r="G27" s="17">
        <v>2516</v>
      </c>
      <c r="H27" s="17">
        <v>2890</v>
      </c>
      <c r="I27" s="17">
        <v>3741</v>
      </c>
      <c r="J27" s="17">
        <v>3931</v>
      </c>
      <c r="K27" s="17">
        <v>4044</v>
      </c>
      <c r="L27" s="17">
        <v>4278</v>
      </c>
      <c r="M27" s="17">
        <v>4620</v>
      </c>
      <c r="N27" s="17">
        <v>4364</v>
      </c>
      <c r="O27" s="17">
        <v>4511</v>
      </c>
      <c r="P27" s="17">
        <v>4609</v>
      </c>
      <c r="Q27" s="27" t="s">
        <v>46</v>
      </c>
      <c r="R27" s="8">
        <v>25</v>
      </c>
      <c r="S27" s="16"/>
      <c r="T27" s="8"/>
      <c r="U27" s="8"/>
      <c r="X27" s="4"/>
    </row>
    <row r="28" spans="1:24" ht="18" customHeight="1">
      <c r="A28" s="9"/>
      <c r="B28" s="10">
        <v>26</v>
      </c>
      <c r="C28" s="30" t="s">
        <v>47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27" t="s">
        <v>48</v>
      </c>
      <c r="R28" s="8">
        <v>26</v>
      </c>
      <c r="S28" s="16"/>
      <c r="T28" s="8"/>
      <c r="U28" s="8"/>
      <c r="X28" s="4"/>
    </row>
    <row r="29" spans="1:24" ht="18" customHeight="1">
      <c r="A29" s="9"/>
      <c r="B29" s="10"/>
      <c r="C29" s="30" t="s">
        <v>49</v>
      </c>
      <c r="D29" s="17"/>
      <c r="E29" s="17" t="s">
        <v>5</v>
      </c>
      <c r="F29" s="17">
        <v>7879</v>
      </c>
      <c r="G29" s="17">
        <v>8378</v>
      </c>
      <c r="H29" s="17">
        <v>8833</v>
      </c>
      <c r="I29" s="17">
        <v>9248</v>
      </c>
      <c r="J29" s="17">
        <v>9561</v>
      </c>
      <c r="K29" s="17">
        <v>10420</v>
      </c>
      <c r="L29" s="17">
        <v>10252</v>
      </c>
      <c r="M29" s="17">
        <v>10197</v>
      </c>
      <c r="N29" s="17">
        <v>10391</v>
      </c>
      <c r="O29" s="17">
        <v>11248</v>
      </c>
      <c r="P29" s="17">
        <v>11475</v>
      </c>
      <c r="Q29" s="27" t="s">
        <v>183</v>
      </c>
      <c r="R29" s="8"/>
      <c r="S29" s="16"/>
      <c r="T29" s="8"/>
      <c r="U29" s="8"/>
      <c r="X29" s="4"/>
    </row>
    <row r="30" spans="1:24" ht="18" customHeight="1">
      <c r="A30" s="33"/>
      <c r="B30" s="34">
        <v>27</v>
      </c>
      <c r="C30" s="35" t="s">
        <v>50</v>
      </c>
      <c r="D30" s="37"/>
      <c r="E30" s="37" t="s">
        <v>5</v>
      </c>
      <c r="F30" s="37">
        <v>697</v>
      </c>
      <c r="G30" s="37">
        <v>715</v>
      </c>
      <c r="H30" s="37">
        <v>756</v>
      </c>
      <c r="I30" s="37">
        <v>923</v>
      </c>
      <c r="J30" s="37">
        <v>1010</v>
      </c>
      <c r="K30" s="37">
        <v>1221</v>
      </c>
      <c r="L30" s="37">
        <v>1144</v>
      </c>
      <c r="M30" s="37">
        <v>1164</v>
      </c>
      <c r="N30" s="37">
        <v>1187</v>
      </c>
      <c r="O30" s="37">
        <v>1311</v>
      </c>
      <c r="P30" s="37">
        <v>1333</v>
      </c>
      <c r="Q30" s="38" t="s">
        <v>51</v>
      </c>
      <c r="R30" s="39">
        <v>27</v>
      </c>
      <c r="S30" s="40"/>
      <c r="T30" s="3"/>
      <c r="U30" s="3"/>
      <c r="X30" s="4"/>
    </row>
    <row r="31" spans="1:24" ht="18" customHeight="1">
      <c r="A31" s="9"/>
      <c r="B31" s="10">
        <v>28</v>
      </c>
      <c r="C31" s="30" t="s">
        <v>52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27" t="s">
        <v>53</v>
      </c>
      <c r="R31" s="8">
        <v>28</v>
      </c>
      <c r="S31" s="16"/>
      <c r="T31" s="8"/>
      <c r="U31" s="8"/>
      <c r="X31" s="4"/>
    </row>
    <row r="32" spans="1:24" ht="18" customHeight="1">
      <c r="A32" s="9"/>
      <c r="B32" s="10"/>
      <c r="C32" s="30" t="s">
        <v>54</v>
      </c>
      <c r="D32" s="17"/>
      <c r="E32" s="17" t="s">
        <v>5</v>
      </c>
      <c r="F32" s="17">
        <v>10154</v>
      </c>
      <c r="G32" s="17">
        <v>10153</v>
      </c>
      <c r="H32" s="17">
        <v>11472</v>
      </c>
      <c r="I32" s="17">
        <v>11632</v>
      </c>
      <c r="J32" s="17">
        <v>12813</v>
      </c>
      <c r="K32" s="17">
        <v>12788</v>
      </c>
      <c r="L32" s="17">
        <v>13076</v>
      </c>
      <c r="M32" s="17">
        <v>12008</v>
      </c>
      <c r="N32" s="17">
        <v>11865</v>
      </c>
      <c r="O32" s="17">
        <v>11897</v>
      </c>
      <c r="P32" s="17">
        <v>12326</v>
      </c>
      <c r="Q32" s="27" t="s">
        <v>55</v>
      </c>
      <c r="R32" s="8"/>
      <c r="S32" s="16"/>
      <c r="T32" s="8"/>
      <c r="U32" s="8"/>
      <c r="X32" s="4"/>
    </row>
    <row r="33" spans="1:24" ht="18" customHeight="1">
      <c r="A33" s="9"/>
      <c r="B33" s="10">
        <v>29</v>
      </c>
      <c r="C33" s="30" t="s">
        <v>56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27" t="s">
        <v>57</v>
      </c>
      <c r="R33" s="3">
        <v>29</v>
      </c>
      <c r="S33" s="41"/>
      <c r="T33" s="3"/>
      <c r="U33" s="3"/>
      <c r="X33" s="4"/>
    </row>
    <row r="34" spans="1:24" ht="18" customHeight="1">
      <c r="A34" s="9"/>
      <c r="B34" s="10"/>
      <c r="C34" s="30" t="s">
        <v>58</v>
      </c>
      <c r="D34" s="17"/>
      <c r="E34" s="17" t="s">
        <v>5</v>
      </c>
      <c r="F34" s="17">
        <v>3303</v>
      </c>
      <c r="G34" s="17">
        <v>3745</v>
      </c>
      <c r="H34" s="17">
        <v>3756</v>
      </c>
      <c r="I34" s="17">
        <v>4401</v>
      </c>
      <c r="J34" s="17">
        <v>6456</v>
      </c>
      <c r="K34" s="17">
        <v>6602</v>
      </c>
      <c r="L34" s="17">
        <v>5702</v>
      </c>
      <c r="M34" s="17">
        <v>5484</v>
      </c>
      <c r="N34" s="17">
        <v>4525</v>
      </c>
      <c r="O34" s="17">
        <v>1859</v>
      </c>
      <c r="P34" s="17">
        <v>1564</v>
      </c>
      <c r="Q34" s="27" t="s">
        <v>184</v>
      </c>
      <c r="R34" s="3"/>
      <c r="S34" s="41"/>
      <c r="T34" s="3"/>
      <c r="U34" s="3"/>
      <c r="X34" s="4"/>
    </row>
    <row r="35" spans="1:24" ht="18" customHeight="1">
      <c r="A35" s="9"/>
      <c r="B35" s="10">
        <v>30</v>
      </c>
      <c r="C35" s="30" t="s">
        <v>59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27" t="s">
        <v>60</v>
      </c>
      <c r="R35" s="3">
        <v>30</v>
      </c>
      <c r="S35" s="41"/>
      <c r="T35" s="3"/>
      <c r="U35" s="3"/>
      <c r="X35" s="4"/>
    </row>
    <row r="36" spans="1:24" ht="18" customHeight="1">
      <c r="A36" s="9"/>
      <c r="B36" s="10"/>
      <c r="C36" s="30" t="s">
        <v>61</v>
      </c>
      <c r="D36" s="17"/>
      <c r="E36" s="17" t="s">
        <v>5</v>
      </c>
      <c r="F36" s="17" t="s">
        <v>135</v>
      </c>
      <c r="G36" s="17" t="s">
        <v>135</v>
      </c>
      <c r="H36" s="17" t="s">
        <v>135</v>
      </c>
      <c r="I36" s="17" t="s">
        <v>135</v>
      </c>
      <c r="J36" s="17" t="s">
        <v>135</v>
      </c>
      <c r="K36" s="17" t="s">
        <v>135</v>
      </c>
      <c r="L36" s="17" t="s">
        <v>135</v>
      </c>
      <c r="M36" s="17" t="s">
        <v>135</v>
      </c>
      <c r="N36" s="17" t="s">
        <v>135</v>
      </c>
      <c r="O36" s="17" t="s">
        <v>135</v>
      </c>
      <c r="P36" s="17" t="s">
        <v>135</v>
      </c>
      <c r="Q36" s="27" t="s">
        <v>62</v>
      </c>
      <c r="R36" s="3"/>
      <c r="S36" s="41"/>
      <c r="T36" s="3"/>
      <c r="U36" s="3"/>
      <c r="X36" s="4"/>
    </row>
    <row r="37" spans="1:24" ht="18" customHeight="1">
      <c r="A37" s="9"/>
      <c r="B37" s="10">
        <v>31</v>
      </c>
      <c r="C37" s="29" t="s">
        <v>63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27" t="s">
        <v>64</v>
      </c>
      <c r="R37" s="3">
        <v>31</v>
      </c>
      <c r="S37" s="41"/>
      <c r="T37" s="3"/>
      <c r="U37" s="3"/>
      <c r="X37" s="4"/>
    </row>
    <row r="38" spans="1:24" ht="18" customHeight="1">
      <c r="A38" s="9"/>
      <c r="B38" s="10"/>
      <c r="C38" s="11" t="s">
        <v>65</v>
      </c>
      <c r="D38" s="17"/>
      <c r="E38" s="17" t="s">
        <v>5</v>
      </c>
      <c r="F38" s="17">
        <v>1475</v>
      </c>
      <c r="G38" s="17">
        <v>1861</v>
      </c>
      <c r="H38" s="17">
        <v>2057</v>
      </c>
      <c r="I38" s="17">
        <v>2099</v>
      </c>
      <c r="J38" s="17">
        <v>2378</v>
      </c>
      <c r="K38" s="17">
        <v>3018</v>
      </c>
      <c r="L38" s="17">
        <v>3073</v>
      </c>
      <c r="M38" s="17">
        <v>3319</v>
      </c>
      <c r="N38" s="17">
        <v>3412</v>
      </c>
      <c r="O38" s="17">
        <v>3585</v>
      </c>
      <c r="P38" s="17">
        <v>3758</v>
      </c>
      <c r="Q38" s="15" t="s">
        <v>185</v>
      </c>
      <c r="R38" s="3"/>
      <c r="S38" s="41"/>
      <c r="T38" s="3"/>
      <c r="U38" s="3"/>
      <c r="X38" s="4"/>
    </row>
    <row r="39" spans="1:24" ht="18" customHeight="1">
      <c r="A39" s="9"/>
      <c r="B39" s="10">
        <v>32</v>
      </c>
      <c r="C39" s="29" t="s">
        <v>66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27" t="s">
        <v>188</v>
      </c>
      <c r="R39" s="8">
        <v>32</v>
      </c>
      <c r="S39" s="16"/>
      <c r="T39" s="8"/>
      <c r="U39" s="8"/>
      <c r="X39" s="4"/>
    </row>
    <row r="40" spans="1:24" ht="18" customHeight="1">
      <c r="A40" s="9"/>
      <c r="B40" s="10"/>
      <c r="C40" s="29" t="s">
        <v>67</v>
      </c>
      <c r="D40" s="17"/>
      <c r="E40" s="17" t="s">
        <v>5</v>
      </c>
      <c r="F40" s="17" t="s">
        <v>135</v>
      </c>
      <c r="G40" s="17" t="s">
        <v>135</v>
      </c>
      <c r="H40" s="17" t="s">
        <v>135</v>
      </c>
      <c r="I40" s="17" t="s">
        <v>135</v>
      </c>
      <c r="J40" s="17" t="s">
        <v>135</v>
      </c>
      <c r="K40" s="17" t="s">
        <v>135</v>
      </c>
      <c r="L40" s="17" t="s">
        <v>135</v>
      </c>
      <c r="M40" s="17" t="s">
        <v>135</v>
      </c>
      <c r="N40" s="17" t="s">
        <v>135</v>
      </c>
      <c r="O40" s="17" t="s">
        <v>135</v>
      </c>
      <c r="P40" s="17" t="s">
        <v>135</v>
      </c>
      <c r="Q40" s="15" t="s">
        <v>68</v>
      </c>
      <c r="R40" s="8"/>
      <c r="S40" s="16"/>
      <c r="T40" s="8"/>
      <c r="U40" s="8"/>
      <c r="X40" s="4"/>
    </row>
    <row r="41" spans="1:24" ht="18" customHeight="1">
      <c r="A41" s="9"/>
      <c r="B41" s="10">
        <v>33</v>
      </c>
      <c r="C41" s="29" t="s">
        <v>69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27" t="s">
        <v>70</v>
      </c>
      <c r="R41" s="8">
        <v>33</v>
      </c>
      <c r="S41" s="16"/>
      <c r="T41" s="8"/>
      <c r="U41" s="8"/>
      <c r="X41" s="4"/>
    </row>
    <row r="42" spans="1:24" ht="18" customHeight="1">
      <c r="A42" s="9"/>
      <c r="B42" s="10"/>
      <c r="C42" s="29" t="s">
        <v>71</v>
      </c>
      <c r="D42" s="17"/>
      <c r="E42" s="17" t="s">
        <v>5</v>
      </c>
      <c r="F42" s="17">
        <v>3410</v>
      </c>
      <c r="G42" s="17">
        <v>4114</v>
      </c>
      <c r="H42" s="17">
        <v>4995</v>
      </c>
      <c r="I42" s="17">
        <v>5067</v>
      </c>
      <c r="J42" s="17">
        <v>5332</v>
      </c>
      <c r="K42" s="17">
        <v>5613</v>
      </c>
      <c r="L42" s="17">
        <v>6137</v>
      </c>
      <c r="M42" s="17">
        <v>5990</v>
      </c>
      <c r="N42" s="17">
        <v>5606</v>
      </c>
      <c r="O42" s="17">
        <v>5960</v>
      </c>
      <c r="P42" s="17">
        <v>5750</v>
      </c>
      <c r="Q42" s="27" t="s">
        <v>72</v>
      </c>
      <c r="R42" s="8"/>
      <c r="S42" s="16"/>
      <c r="T42" s="8"/>
      <c r="U42" s="8"/>
      <c r="X42" s="4"/>
    </row>
    <row r="43" spans="1:24" ht="18" customHeight="1">
      <c r="A43" s="9"/>
      <c r="B43" s="10">
        <v>34</v>
      </c>
      <c r="C43" s="30" t="s">
        <v>73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27" t="s">
        <v>74</v>
      </c>
      <c r="R43" s="3">
        <v>34</v>
      </c>
      <c r="S43" s="41"/>
      <c r="T43" s="3"/>
      <c r="U43" s="3"/>
      <c r="X43" s="4"/>
    </row>
    <row r="44" spans="1:24" ht="18" customHeight="1">
      <c r="A44" s="9"/>
      <c r="B44" s="10"/>
      <c r="C44" s="28" t="s">
        <v>75</v>
      </c>
      <c r="D44" s="17"/>
      <c r="E44" s="17" t="s">
        <v>5</v>
      </c>
      <c r="F44" s="17">
        <v>362</v>
      </c>
      <c r="G44" s="17">
        <v>389</v>
      </c>
      <c r="H44" s="17">
        <v>396</v>
      </c>
      <c r="I44" s="17">
        <v>338</v>
      </c>
      <c r="J44" s="17">
        <v>334</v>
      </c>
      <c r="K44" s="17">
        <v>378</v>
      </c>
      <c r="L44" s="17">
        <v>434</v>
      </c>
      <c r="M44" s="17">
        <v>389</v>
      </c>
      <c r="N44" s="17">
        <v>372</v>
      </c>
      <c r="O44" s="17">
        <v>365</v>
      </c>
      <c r="P44" s="17">
        <v>379</v>
      </c>
      <c r="Q44" s="15" t="s">
        <v>201</v>
      </c>
      <c r="R44" s="3"/>
      <c r="S44" s="41"/>
      <c r="T44" s="3"/>
      <c r="U44" s="3"/>
      <c r="X44" s="4"/>
    </row>
    <row r="45" spans="1:24" ht="18" customHeight="1">
      <c r="A45" s="9"/>
      <c r="B45" s="10">
        <v>35</v>
      </c>
      <c r="C45" s="28" t="s">
        <v>76</v>
      </c>
      <c r="D45" s="17"/>
      <c r="E45" s="17" t="s">
        <v>5</v>
      </c>
      <c r="F45" s="17">
        <v>2038</v>
      </c>
      <c r="G45" s="17">
        <v>2423</v>
      </c>
      <c r="H45" s="17">
        <v>3251</v>
      </c>
      <c r="I45" s="17">
        <v>3432</v>
      </c>
      <c r="J45" s="17">
        <v>3457</v>
      </c>
      <c r="K45" s="17">
        <v>3805</v>
      </c>
      <c r="L45" s="17">
        <v>4611</v>
      </c>
      <c r="M45" s="17">
        <v>5586</v>
      </c>
      <c r="N45" s="17">
        <v>5589</v>
      </c>
      <c r="O45" s="17">
        <v>6033</v>
      </c>
      <c r="P45" s="17">
        <v>5998</v>
      </c>
      <c r="Q45" s="27" t="s">
        <v>77</v>
      </c>
      <c r="R45" s="8">
        <v>35</v>
      </c>
      <c r="S45" s="16"/>
      <c r="T45" s="8"/>
      <c r="U45" s="8"/>
      <c r="X45" s="4"/>
    </row>
    <row r="46" spans="1:40" ht="18" customHeight="1">
      <c r="A46" s="9"/>
      <c r="B46" s="10">
        <v>36</v>
      </c>
      <c r="C46" s="30" t="s">
        <v>78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27" t="s">
        <v>79</v>
      </c>
      <c r="R46" s="8">
        <v>36</v>
      </c>
      <c r="S46" s="16"/>
      <c r="T46" s="8"/>
      <c r="U46" s="8"/>
      <c r="X46" s="4"/>
      <c r="AN46" s="42"/>
    </row>
    <row r="47" spans="1:40" ht="18" customHeight="1">
      <c r="A47" s="9"/>
      <c r="B47" s="10"/>
      <c r="C47" s="28" t="s">
        <v>80</v>
      </c>
      <c r="D47" s="17"/>
      <c r="E47" s="17" t="s">
        <v>5</v>
      </c>
      <c r="F47" s="17">
        <v>6146</v>
      </c>
      <c r="G47" s="17">
        <v>5976</v>
      </c>
      <c r="H47" s="17">
        <v>5895</v>
      </c>
      <c r="I47" s="17">
        <v>5682</v>
      </c>
      <c r="J47" s="17">
        <v>6070</v>
      </c>
      <c r="K47" s="17">
        <v>6350</v>
      </c>
      <c r="L47" s="17">
        <v>6703</v>
      </c>
      <c r="M47" s="17">
        <v>6367</v>
      </c>
      <c r="N47" s="17">
        <v>6510</v>
      </c>
      <c r="O47" s="17">
        <v>6539</v>
      </c>
      <c r="P47" s="17">
        <v>6302</v>
      </c>
      <c r="Q47" s="15" t="s">
        <v>186</v>
      </c>
      <c r="R47" s="8"/>
      <c r="S47" s="16"/>
      <c r="T47" s="8"/>
      <c r="U47" s="8"/>
      <c r="X47" s="4"/>
      <c r="AN47" s="42"/>
    </row>
    <row r="48" spans="1:40" ht="18" customHeight="1">
      <c r="A48" s="18"/>
      <c r="B48" s="19">
        <v>37</v>
      </c>
      <c r="C48" s="20" t="s">
        <v>81</v>
      </c>
      <c r="D48" s="21"/>
      <c r="E48" s="21" t="s">
        <v>5</v>
      </c>
      <c r="F48" s="21">
        <v>75</v>
      </c>
      <c r="G48" s="21">
        <v>97</v>
      </c>
      <c r="H48" s="21">
        <v>121</v>
      </c>
      <c r="I48" s="21">
        <v>153</v>
      </c>
      <c r="J48" s="21">
        <v>152</v>
      </c>
      <c r="K48" s="21">
        <v>292</v>
      </c>
      <c r="L48" s="21">
        <v>330</v>
      </c>
      <c r="M48" s="21">
        <v>336</v>
      </c>
      <c r="N48" s="21">
        <v>783</v>
      </c>
      <c r="O48" s="21">
        <v>968</v>
      </c>
      <c r="P48" s="21">
        <v>1163</v>
      </c>
      <c r="Q48" s="22" t="s">
        <v>187</v>
      </c>
      <c r="R48" s="23">
        <v>37</v>
      </c>
      <c r="S48" s="24"/>
      <c r="T48" s="8"/>
      <c r="U48" s="8"/>
      <c r="X48" s="4"/>
      <c r="AN48" s="42"/>
    </row>
    <row r="49" spans="1:40" ht="18" customHeight="1">
      <c r="A49" s="9" t="s">
        <v>82</v>
      </c>
      <c r="B49" s="10"/>
      <c r="C49" s="30" t="s">
        <v>83</v>
      </c>
      <c r="D49" s="43"/>
      <c r="E49" s="43" t="s">
        <v>5</v>
      </c>
      <c r="F49" s="43" t="s">
        <v>5</v>
      </c>
      <c r="G49" s="43" t="s">
        <v>5</v>
      </c>
      <c r="H49" s="43" t="s">
        <v>5</v>
      </c>
      <c r="I49" s="43" t="s">
        <v>5</v>
      </c>
      <c r="J49" s="43" t="s">
        <v>5</v>
      </c>
      <c r="K49" s="43" t="s">
        <v>5</v>
      </c>
      <c r="L49" s="43" t="s">
        <v>5</v>
      </c>
      <c r="M49" s="43" t="s">
        <v>5</v>
      </c>
      <c r="N49" s="43" t="s">
        <v>5</v>
      </c>
      <c r="O49" s="43" t="s">
        <v>5</v>
      </c>
      <c r="P49" s="43" t="s">
        <v>5</v>
      </c>
      <c r="Q49" s="54" t="s">
        <v>84</v>
      </c>
      <c r="S49" s="16" t="s">
        <v>85</v>
      </c>
      <c r="T49" s="8"/>
      <c r="U49" s="8"/>
      <c r="X49" s="4"/>
      <c r="AN49" s="42"/>
    </row>
    <row r="50" spans="1:24" ht="18" customHeight="1">
      <c r="A50" s="44"/>
      <c r="B50" s="45"/>
      <c r="C50" s="46" t="s">
        <v>86</v>
      </c>
      <c r="D50" s="47"/>
      <c r="E50" s="47" t="s">
        <v>5</v>
      </c>
      <c r="F50" s="47" t="s">
        <v>5</v>
      </c>
      <c r="G50" s="47" t="s">
        <v>5</v>
      </c>
      <c r="H50" s="47" t="s">
        <v>5</v>
      </c>
      <c r="I50" s="47" t="s">
        <v>5</v>
      </c>
      <c r="J50" s="47" t="s">
        <v>5</v>
      </c>
      <c r="K50" s="47" t="s">
        <v>5</v>
      </c>
      <c r="L50" s="47" t="s">
        <v>5</v>
      </c>
      <c r="M50" s="47" t="s">
        <v>5</v>
      </c>
      <c r="N50" s="47" t="s">
        <v>5</v>
      </c>
      <c r="O50" s="47" t="s">
        <v>5</v>
      </c>
      <c r="P50" s="47" t="s">
        <v>5</v>
      </c>
      <c r="Q50" s="48" t="s">
        <v>87</v>
      </c>
      <c r="R50" s="49"/>
      <c r="S50" s="50"/>
      <c r="T50" s="8"/>
      <c r="U50" s="8"/>
      <c r="X50" s="4"/>
    </row>
    <row r="51" spans="1:20" ht="18" customHeight="1">
      <c r="A51" s="92"/>
      <c r="B51" s="51"/>
      <c r="T51" s="4"/>
    </row>
    <row r="52" spans="18:36" ht="18" customHeight="1"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8:36" ht="18" customHeight="1"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8:36" ht="18" customHeight="1"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8:36" ht="18" customHeight="1"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8:36" ht="18" customHeight="1"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8:36" ht="18" customHeight="1"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8:36" ht="18" customHeight="1"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8:36" ht="18" customHeight="1"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8:36" ht="18" customHeight="1"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8:36" ht="18" customHeight="1"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8:36" ht="18" customHeight="1"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8:36" ht="18" customHeight="1"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8:36" ht="18" customHeight="1"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8:36" ht="18" customHeight="1"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8:36" ht="18" customHeight="1"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8:36" ht="18" customHeight="1"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8:36" ht="18" customHeight="1"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8:36" ht="18" customHeight="1"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8:36" ht="18" customHeight="1"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8:36" ht="18" customHeight="1"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8:36" ht="18" customHeight="1"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8:36" ht="18" customHeight="1"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8:36" ht="18" customHeight="1"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spans="18:36" ht="18" customHeight="1"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spans="18:36" ht="18" customHeight="1"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</row>
    <row r="77" spans="18:36" ht="18" customHeight="1"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</row>
    <row r="78" spans="18:36" ht="18" customHeight="1"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spans="18:36" ht="18" customHeight="1"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spans="18:36" ht="18" customHeight="1"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spans="18:36" ht="18" customHeight="1"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spans="18:36" ht="18" customHeight="1"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18:36" ht="18" customHeight="1"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spans="18:36" ht="18" customHeight="1"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18:36" ht="18" customHeight="1"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18:36" ht="18" customHeight="1"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8:36" ht="18" customHeight="1"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8:36" ht="18" customHeight="1"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18:36" ht="18" customHeight="1"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8:36" ht="18" customHeight="1"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spans="18:36" ht="18" customHeight="1"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spans="18:36" ht="18" customHeight="1"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spans="18:36" ht="18" customHeight="1"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spans="18:36" ht="18" customHeight="1"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spans="18:36" ht="18" customHeight="1"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8:36" ht="18" customHeight="1"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spans="18:36" ht="18" customHeight="1"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spans="18:36" ht="18" customHeight="1"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spans="18:36" ht="18" customHeight="1"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  <row r="100" spans="18:36" ht="18" customHeight="1"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spans="18:36" ht="18" customHeight="1"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  <row r="102" spans="18:36" ht="18" customHeight="1"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spans="18:36" ht="18" customHeight="1"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spans="18:36" ht="18" customHeight="1"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spans="18:36" ht="18" customHeight="1"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spans="18:36" ht="18" customHeight="1"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spans="18:36" ht="18" customHeight="1"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  <row r="108" spans="18:36" ht="18" customHeight="1"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spans="18:36" ht="18" customHeight="1"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spans="18:36" ht="18" customHeight="1"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1" spans="18:36" ht="18" customHeight="1"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</row>
    <row r="112" spans="18:36" ht="18" customHeight="1"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spans="18:36" ht="18" customHeight="1"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spans="18:36" ht="18" customHeight="1"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spans="18:36" ht="18" customHeight="1"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spans="18:36" ht="18" customHeight="1"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spans="18:36" ht="18" customHeight="1"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spans="18:36" ht="18" customHeight="1"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spans="18:36" ht="18" customHeight="1"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spans="18:36" ht="18" customHeight="1"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18:36" ht="18" customHeight="1"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spans="18:36" ht="18" customHeight="1"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spans="18:36" ht="18" customHeight="1"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spans="18:36" ht="18" customHeight="1"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spans="18:36" ht="18" customHeight="1"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</row>
    <row r="126" spans="18:36" ht="18" customHeight="1"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</row>
    <row r="127" spans="18:36" ht="18" customHeight="1"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</row>
    <row r="128" spans="18:36" ht="18" customHeight="1"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</row>
    <row r="129" spans="18:36" ht="18" customHeight="1"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</row>
    <row r="130" spans="18:36" ht="18" customHeight="1"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</row>
    <row r="131" spans="18:36" ht="18" customHeight="1"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</row>
    <row r="132" spans="18:36" ht="18" customHeight="1"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</row>
    <row r="133" spans="18:36" ht="18" customHeight="1"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</row>
    <row r="134" spans="18:36" ht="18" customHeight="1"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</row>
    <row r="135" spans="18:36" ht="18" customHeight="1"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</row>
    <row r="136" spans="18:36" ht="18" customHeight="1"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</row>
    <row r="137" spans="18:36" ht="18" customHeight="1"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</row>
    <row r="138" spans="18:36" ht="18" customHeight="1"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</row>
    <row r="139" spans="18:36" ht="18" customHeight="1"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</row>
    <row r="140" spans="18:36" ht="18" customHeight="1"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</row>
    <row r="141" spans="18:36" ht="18" customHeight="1"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</row>
    <row r="142" spans="18:36" ht="18" customHeight="1"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</row>
    <row r="143" spans="18:36" ht="18" customHeight="1"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</row>
    <row r="144" spans="18:36" ht="18" customHeight="1"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</row>
    <row r="145" spans="18:36" ht="18" customHeight="1"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</row>
    <row r="146" spans="18:36" ht="18" customHeight="1"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</row>
    <row r="147" spans="18:36" ht="18" customHeight="1"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</row>
    <row r="148" spans="18:36" ht="18" customHeight="1"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</row>
    <row r="149" spans="18:36" ht="18" customHeight="1"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</row>
    <row r="150" spans="18:36" ht="18" customHeight="1"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</row>
    <row r="151" spans="18:36" ht="18" customHeight="1"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</row>
    <row r="152" spans="18:36" ht="18" customHeight="1"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</row>
    <row r="153" spans="18:36" ht="18" customHeight="1"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</row>
    <row r="154" spans="18:36" ht="18" customHeight="1"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</row>
    <row r="155" spans="18:36" ht="18" customHeight="1"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</row>
    <row r="156" spans="18:36" ht="18" customHeight="1"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</row>
    <row r="157" spans="18:36" ht="18" customHeight="1"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</row>
    <row r="158" spans="18:36" ht="18" customHeight="1"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</row>
    <row r="159" spans="18:36" ht="18" customHeight="1"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</row>
    <row r="160" spans="18:36" ht="18" customHeight="1">
      <c r="R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</row>
    <row r="161" spans="18:36" ht="18" customHeight="1">
      <c r="R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</row>
    <row r="162" spans="18:36" ht="18" customHeight="1">
      <c r="R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</row>
    <row r="163" spans="18:36" ht="18" customHeight="1">
      <c r="R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</row>
    <row r="164" spans="18:36" ht="18" customHeight="1">
      <c r="R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</row>
    <row r="165" spans="18:36" ht="18" customHeight="1">
      <c r="R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</row>
    <row r="166" spans="18:36" ht="18" customHeight="1">
      <c r="R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</row>
    <row r="167" spans="18:36" ht="18" customHeight="1">
      <c r="R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</row>
  </sheetData>
  <mergeCells count="2">
    <mergeCell ref="A6:C6"/>
    <mergeCell ref="Q6:S6"/>
  </mergeCells>
  <printOptions horizontalCentered="1" verticalCentered="1"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4"/>
  <rowBreaks count="1" manualBreakCount="1">
    <brk id="30" max="16383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54"/>
  <sheetViews>
    <sheetView view="pageBreakPreview" zoomScaleSheetLayoutView="100" workbookViewId="0" topLeftCell="A43">
      <selection activeCell="K99" sqref="K99"/>
    </sheetView>
  </sheetViews>
  <sheetFormatPr defaultColWidth="11.00390625" defaultRowHeight="18" customHeight="1"/>
  <cols>
    <col min="1" max="1" width="1.7109375" style="2" customWidth="1"/>
    <col min="2" max="2" width="2.7109375" style="2" customWidth="1"/>
    <col min="3" max="3" width="25.7109375" style="2" customWidth="1"/>
    <col min="4" max="9" width="9.7109375" style="2" hidden="1" customWidth="1"/>
    <col min="10" max="16" width="9.7109375" style="2" customWidth="1"/>
    <col min="17" max="17" width="25.7109375" style="2" customWidth="1"/>
    <col min="18" max="18" width="2.7109375" style="2" customWidth="1"/>
    <col min="19" max="19" width="1.7109375" style="2" customWidth="1"/>
    <col min="20" max="20" width="9.28125" style="2" customWidth="1"/>
    <col min="21" max="21" width="9.7109375" style="2" customWidth="1"/>
    <col min="22" max="22" width="8.8515625" style="2" customWidth="1"/>
    <col min="23" max="23" width="8.7109375" style="2" customWidth="1"/>
    <col min="24" max="24" width="9.57421875" style="2" customWidth="1"/>
    <col min="25" max="25" width="22.00390625" style="2" bestFit="1" customWidth="1"/>
    <col min="26" max="27" width="9.00390625" style="2" customWidth="1"/>
    <col min="28" max="28" width="8.421875" style="2" customWidth="1"/>
    <col min="29" max="32" width="9.421875" style="2" customWidth="1"/>
    <col min="33" max="33" width="22.00390625" style="2" customWidth="1"/>
    <col min="34" max="34" width="10.00390625" style="2" customWidth="1"/>
    <col min="35" max="35" width="9.00390625" style="2" customWidth="1"/>
    <col min="36" max="36" width="6.421875" style="2" customWidth="1"/>
    <col min="37" max="37" width="18.421875" style="2" customWidth="1"/>
    <col min="38" max="16384" width="11.00390625" style="2" customWidth="1"/>
  </cols>
  <sheetData>
    <row r="1" spans="1:20" ht="18" customHeight="1">
      <c r="A1" s="1" t="s">
        <v>152</v>
      </c>
      <c r="D1" s="60"/>
      <c r="E1" s="60"/>
      <c r="F1" s="60"/>
      <c r="G1" s="60"/>
      <c r="H1" s="60"/>
      <c r="I1" s="60"/>
      <c r="J1" s="60"/>
      <c r="K1" s="60"/>
      <c r="L1" s="100"/>
      <c r="M1" s="100"/>
      <c r="N1" s="100"/>
      <c r="O1" s="100"/>
      <c r="P1" s="100"/>
      <c r="S1" s="83" t="s">
        <v>153</v>
      </c>
      <c r="T1" s="4"/>
    </row>
    <row r="2" spans="3:20" ht="18" customHeight="1">
      <c r="C2" s="57" t="s">
        <v>213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T2" s="4"/>
    </row>
    <row r="3" spans="3:20" ht="20.4">
      <c r="C3" s="58" t="s">
        <v>209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57"/>
      <c r="T3" s="4"/>
    </row>
    <row r="4" spans="3:20" ht="20.4">
      <c r="C4" s="59" t="s">
        <v>210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57"/>
      <c r="T4" s="4"/>
    </row>
    <row r="5" spans="1:20" ht="18" customHeight="1">
      <c r="A5" s="55" t="s">
        <v>132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S5" s="56" t="s">
        <v>133</v>
      </c>
      <c r="T5" s="4"/>
    </row>
    <row r="6" spans="1:20" ht="18" customHeight="1">
      <c r="A6" s="154" t="s">
        <v>2</v>
      </c>
      <c r="B6" s="155"/>
      <c r="C6" s="156"/>
      <c r="D6" s="114">
        <v>2000</v>
      </c>
      <c r="E6" s="128">
        <v>2001</v>
      </c>
      <c r="F6" s="128">
        <v>2002</v>
      </c>
      <c r="G6" s="128">
        <v>2003</v>
      </c>
      <c r="H6" s="128">
        <v>2004</v>
      </c>
      <c r="I6" s="128">
        <v>2005</v>
      </c>
      <c r="J6" s="128">
        <v>2006</v>
      </c>
      <c r="K6" s="128">
        <v>2007</v>
      </c>
      <c r="L6" s="128">
        <v>2008</v>
      </c>
      <c r="M6" s="128">
        <v>2009</v>
      </c>
      <c r="N6" s="128">
        <v>2010</v>
      </c>
      <c r="O6" s="128">
        <v>2011</v>
      </c>
      <c r="P6" s="128">
        <v>2012</v>
      </c>
      <c r="Q6" s="157" t="s">
        <v>182</v>
      </c>
      <c r="R6" s="158"/>
      <c r="S6" s="159"/>
      <c r="T6" s="4"/>
    </row>
    <row r="7" spans="1:24" ht="18" customHeight="1">
      <c r="A7" s="9" t="s">
        <v>3</v>
      </c>
      <c r="B7" s="10"/>
      <c r="C7" s="5" t="s">
        <v>4</v>
      </c>
      <c r="D7" s="135">
        <v>120.595</v>
      </c>
      <c r="E7" s="6">
        <v>129.392</v>
      </c>
      <c r="F7" s="6">
        <f aca="true" t="shared" si="0" ref="F7:M7">SUM(F8:F10)</f>
        <v>141.415</v>
      </c>
      <c r="G7" s="6">
        <f t="shared" si="0"/>
        <v>152.655</v>
      </c>
      <c r="H7" s="6">
        <f t="shared" si="0"/>
        <v>176.568</v>
      </c>
      <c r="I7" s="6">
        <f t="shared" si="0"/>
        <v>235.406</v>
      </c>
      <c r="J7" s="6">
        <f t="shared" si="0"/>
        <v>241.945</v>
      </c>
      <c r="K7" s="6">
        <f t="shared" si="0"/>
        <v>298.787</v>
      </c>
      <c r="L7" s="6">
        <f t="shared" si="0"/>
        <v>409.778</v>
      </c>
      <c r="M7" s="6">
        <f t="shared" si="0"/>
        <v>437.756</v>
      </c>
      <c r="N7" s="6">
        <f>SUM(N8:N9)</f>
        <v>420.6</v>
      </c>
      <c r="O7" s="6">
        <f>SUM(O8:O9)</f>
        <v>568.4</v>
      </c>
      <c r="P7" s="6">
        <f>SUM(P8:P9)</f>
        <v>650.051</v>
      </c>
      <c r="Q7" s="7" t="s">
        <v>6</v>
      </c>
      <c r="R7" s="8"/>
      <c r="S7" s="16" t="s">
        <v>7</v>
      </c>
      <c r="T7" s="8"/>
      <c r="U7" s="8"/>
      <c r="X7" s="4"/>
    </row>
    <row r="8" spans="1:24" ht="18" customHeight="1">
      <c r="A8" s="9"/>
      <c r="B8" s="10">
        <v>11</v>
      </c>
      <c r="C8" s="11" t="s">
        <v>8</v>
      </c>
      <c r="D8" s="136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5" t="s">
        <v>9</v>
      </c>
      <c r="R8" s="8">
        <v>11</v>
      </c>
      <c r="S8" s="16"/>
      <c r="T8" s="8"/>
      <c r="U8" s="137"/>
      <c r="X8" s="4"/>
    </row>
    <row r="9" spans="1:24" ht="18" customHeight="1">
      <c r="A9" s="9"/>
      <c r="B9" s="10"/>
      <c r="C9" s="11" t="s">
        <v>10</v>
      </c>
      <c r="D9" s="138"/>
      <c r="E9" s="53" t="s">
        <v>5</v>
      </c>
      <c r="F9" s="53">
        <v>141.415</v>
      </c>
      <c r="G9" s="53">
        <v>152.655</v>
      </c>
      <c r="H9" s="53">
        <v>176.568</v>
      </c>
      <c r="I9" s="53">
        <v>235.406</v>
      </c>
      <c r="J9" s="53">
        <v>241.945</v>
      </c>
      <c r="K9" s="53">
        <v>298.787</v>
      </c>
      <c r="L9" s="53">
        <v>409.778</v>
      </c>
      <c r="M9" s="53">
        <v>437.756</v>
      </c>
      <c r="N9" s="53">
        <v>420.6</v>
      </c>
      <c r="O9" s="53">
        <v>568.4</v>
      </c>
      <c r="P9" s="53">
        <v>650.051</v>
      </c>
      <c r="Q9" s="15" t="s">
        <v>11</v>
      </c>
      <c r="R9" s="8"/>
      <c r="S9" s="16"/>
      <c r="T9" s="8"/>
      <c r="U9" s="8"/>
      <c r="X9" s="4"/>
    </row>
    <row r="10" spans="1:24" ht="18" customHeight="1">
      <c r="A10" s="18"/>
      <c r="B10" s="19">
        <v>14</v>
      </c>
      <c r="C10" s="20" t="s">
        <v>12</v>
      </c>
      <c r="D10" s="139"/>
      <c r="E10" s="86" t="s">
        <v>5</v>
      </c>
      <c r="F10" s="86" t="s">
        <v>5</v>
      </c>
      <c r="G10" s="86" t="s">
        <v>5</v>
      </c>
      <c r="H10" s="86" t="s">
        <v>5</v>
      </c>
      <c r="I10" s="86" t="s">
        <v>5</v>
      </c>
      <c r="J10" s="86" t="s">
        <v>5</v>
      </c>
      <c r="K10" s="86" t="s">
        <v>5</v>
      </c>
      <c r="L10" s="86" t="s">
        <v>5</v>
      </c>
      <c r="M10" s="86"/>
      <c r="N10" s="86"/>
      <c r="O10" s="86"/>
      <c r="P10" s="86"/>
      <c r="Q10" s="22" t="s">
        <v>199</v>
      </c>
      <c r="R10" s="23">
        <v>14</v>
      </c>
      <c r="S10" s="24"/>
      <c r="T10" s="12"/>
      <c r="U10" s="12"/>
      <c r="V10" s="12"/>
      <c r="X10" s="4"/>
    </row>
    <row r="11" spans="1:24" ht="18" customHeight="1">
      <c r="A11" s="9" t="s">
        <v>13</v>
      </c>
      <c r="B11" s="10"/>
      <c r="C11" s="29" t="s">
        <v>14</v>
      </c>
      <c r="D11" s="99">
        <v>226.233</v>
      </c>
      <c r="E11" s="26">
        <v>257.19</v>
      </c>
      <c r="F11" s="26">
        <f aca="true" t="shared" si="1" ref="F11:L11">SUM(F12:F48)</f>
        <v>326.17</v>
      </c>
      <c r="G11" s="26">
        <f t="shared" si="1"/>
        <v>350.6340000000001</v>
      </c>
      <c r="H11" s="26">
        <f t="shared" si="1"/>
        <v>372.887</v>
      </c>
      <c r="I11" s="26">
        <f t="shared" si="1"/>
        <v>405.9200000000001</v>
      </c>
      <c r="J11" s="26">
        <f t="shared" si="1"/>
        <v>437.86699999999996</v>
      </c>
      <c r="K11" s="26">
        <f t="shared" si="1"/>
        <v>502.252</v>
      </c>
      <c r="L11" s="26">
        <f t="shared" si="1"/>
        <v>549.4469999999999</v>
      </c>
      <c r="M11" s="26">
        <f>SUM(M12:M48)</f>
        <v>594.9920000000001</v>
      </c>
      <c r="N11" s="26">
        <f>SUM(N12:N48)</f>
        <v>636.2460000000001</v>
      </c>
      <c r="O11" s="26">
        <f>SUM(O12:O48)</f>
        <v>765.203</v>
      </c>
      <c r="P11" s="26">
        <f>SUM(P12:P48)</f>
        <v>795.9119999999999</v>
      </c>
      <c r="Q11" s="27" t="s">
        <v>15</v>
      </c>
      <c r="R11" s="8"/>
      <c r="S11" s="16" t="s">
        <v>16</v>
      </c>
      <c r="T11" s="8"/>
      <c r="U11" s="8"/>
      <c r="X11" s="4"/>
    </row>
    <row r="12" spans="1:24" ht="18" customHeight="1">
      <c r="A12" s="9"/>
      <c r="B12" s="10">
        <v>15</v>
      </c>
      <c r="C12" s="28" t="s">
        <v>17</v>
      </c>
      <c r="D12" s="17"/>
      <c r="E12" s="17" t="s">
        <v>5</v>
      </c>
      <c r="F12" s="17">
        <v>34.963</v>
      </c>
      <c r="G12" s="17">
        <v>36.099</v>
      </c>
      <c r="H12" s="17">
        <v>37.047</v>
      </c>
      <c r="I12" s="17">
        <v>41.318</v>
      </c>
      <c r="J12" s="17">
        <v>42.167</v>
      </c>
      <c r="K12" s="17">
        <v>50.733</v>
      </c>
      <c r="L12" s="17">
        <v>56.219</v>
      </c>
      <c r="M12" s="17">
        <v>64.778</v>
      </c>
      <c r="N12" s="17">
        <v>74.768</v>
      </c>
      <c r="O12" s="17">
        <v>77.94</v>
      </c>
      <c r="P12" s="17">
        <v>81.316</v>
      </c>
      <c r="Q12" s="15" t="s">
        <v>18</v>
      </c>
      <c r="R12" s="8">
        <v>15</v>
      </c>
      <c r="S12" s="16"/>
      <c r="T12" s="8"/>
      <c r="U12" s="8"/>
      <c r="X12" s="4"/>
    </row>
    <row r="13" spans="1:24" ht="18" customHeight="1">
      <c r="A13" s="9"/>
      <c r="B13" s="10">
        <v>16</v>
      </c>
      <c r="C13" s="29" t="s">
        <v>19</v>
      </c>
      <c r="D13" s="17"/>
      <c r="E13" s="17" t="s">
        <v>5</v>
      </c>
      <c r="F13" s="17" t="s">
        <v>135</v>
      </c>
      <c r="G13" s="17" t="s">
        <v>135</v>
      </c>
      <c r="H13" s="17" t="s">
        <v>135</v>
      </c>
      <c r="I13" s="17" t="s">
        <v>135</v>
      </c>
      <c r="J13" s="17" t="s">
        <v>135</v>
      </c>
      <c r="K13" s="17" t="s">
        <v>135</v>
      </c>
      <c r="L13" s="17" t="s">
        <v>135</v>
      </c>
      <c r="M13" s="17" t="s">
        <v>135</v>
      </c>
      <c r="N13" s="17" t="s">
        <v>135</v>
      </c>
      <c r="O13" s="17" t="s">
        <v>135</v>
      </c>
      <c r="P13" s="17" t="s">
        <v>135</v>
      </c>
      <c r="Q13" s="27" t="s">
        <v>20</v>
      </c>
      <c r="R13" s="8">
        <v>16</v>
      </c>
      <c r="S13" s="16"/>
      <c r="T13" s="8"/>
      <c r="U13" s="8"/>
      <c r="X13" s="4"/>
    </row>
    <row r="14" spans="1:24" ht="18" customHeight="1">
      <c r="A14" s="9"/>
      <c r="B14" s="10">
        <v>17</v>
      </c>
      <c r="C14" s="30" t="s">
        <v>21</v>
      </c>
      <c r="D14" s="17"/>
      <c r="E14" s="17" t="s">
        <v>5</v>
      </c>
      <c r="F14" s="17">
        <v>3.62</v>
      </c>
      <c r="G14" s="17">
        <v>2.777</v>
      </c>
      <c r="H14" s="17">
        <v>3.214</v>
      </c>
      <c r="I14" s="17">
        <v>3.611</v>
      </c>
      <c r="J14" s="17">
        <v>3.726</v>
      </c>
      <c r="K14" s="17">
        <v>3.854</v>
      </c>
      <c r="L14" s="17">
        <v>3.954</v>
      </c>
      <c r="M14" s="17">
        <v>4.074</v>
      </c>
      <c r="N14" s="17">
        <v>4.048</v>
      </c>
      <c r="O14" s="17">
        <v>4.4</v>
      </c>
      <c r="P14" s="17">
        <v>4.96</v>
      </c>
      <c r="Q14" s="27" t="s">
        <v>22</v>
      </c>
      <c r="R14" s="8">
        <v>17</v>
      </c>
      <c r="S14" s="16"/>
      <c r="T14" s="8"/>
      <c r="U14" s="8"/>
      <c r="X14" s="4"/>
    </row>
    <row r="15" spans="1:24" ht="18" customHeight="1">
      <c r="A15" s="9"/>
      <c r="B15" s="10">
        <v>18</v>
      </c>
      <c r="C15" s="30" t="s">
        <v>23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7" t="s">
        <v>24</v>
      </c>
      <c r="R15" s="8">
        <v>18</v>
      </c>
      <c r="S15" s="16"/>
      <c r="T15" s="8"/>
      <c r="U15" s="8"/>
      <c r="X15" s="4"/>
    </row>
    <row r="16" spans="1:24" ht="18" customHeight="1">
      <c r="A16" s="9"/>
      <c r="B16" s="10"/>
      <c r="C16" s="30" t="s">
        <v>25</v>
      </c>
      <c r="D16" s="17"/>
      <c r="E16" s="17" t="s">
        <v>5</v>
      </c>
      <c r="F16" s="17">
        <v>23.082</v>
      </c>
      <c r="G16" s="17">
        <v>21.145</v>
      </c>
      <c r="H16" s="17">
        <v>22.192</v>
      </c>
      <c r="I16" s="17">
        <v>21.765</v>
      </c>
      <c r="J16" s="17">
        <v>21.272</v>
      </c>
      <c r="K16" s="17">
        <v>22.822</v>
      </c>
      <c r="L16" s="17">
        <v>22.86</v>
      </c>
      <c r="M16" s="17">
        <v>24.368</v>
      </c>
      <c r="N16" s="17">
        <v>26.08</v>
      </c>
      <c r="O16" s="17">
        <v>25.68</v>
      </c>
      <c r="P16" s="17">
        <v>28.372</v>
      </c>
      <c r="Q16" s="27" t="s">
        <v>189</v>
      </c>
      <c r="R16" s="8"/>
      <c r="S16" s="16"/>
      <c r="T16" s="8"/>
      <c r="U16" s="8"/>
      <c r="X16" s="4"/>
    </row>
    <row r="17" spans="1:24" ht="18" customHeight="1">
      <c r="A17" s="9"/>
      <c r="B17" s="10">
        <v>19</v>
      </c>
      <c r="C17" s="30" t="s">
        <v>26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27" t="s">
        <v>190</v>
      </c>
      <c r="R17" s="8">
        <v>19</v>
      </c>
      <c r="S17" s="16"/>
      <c r="T17" s="8"/>
      <c r="U17" s="8"/>
      <c r="X17" s="4"/>
    </row>
    <row r="18" spans="1:24" ht="18" customHeight="1">
      <c r="A18" s="9"/>
      <c r="B18" s="10"/>
      <c r="C18" s="30" t="s">
        <v>27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31" t="s">
        <v>28</v>
      </c>
      <c r="R18" s="8"/>
      <c r="S18" s="16"/>
      <c r="T18" s="8"/>
      <c r="U18" s="8"/>
      <c r="X18" s="4"/>
    </row>
    <row r="19" spans="1:24" ht="18" customHeight="1">
      <c r="A19" s="9"/>
      <c r="B19" s="10"/>
      <c r="C19" s="30" t="s">
        <v>29</v>
      </c>
      <c r="D19" s="17"/>
      <c r="E19" s="17" t="s">
        <v>5</v>
      </c>
      <c r="F19" s="17">
        <v>0.523</v>
      </c>
      <c r="G19" s="17">
        <v>0.509</v>
      </c>
      <c r="H19" s="17" t="s">
        <v>135</v>
      </c>
      <c r="I19" s="17" t="s">
        <v>135</v>
      </c>
      <c r="J19" s="17">
        <v>0.531</v>
      </c>
      <c r="K19" s="17" t="s">
        <v>135</v>
      </c>
      <c r="L19" s="17">
        <v>0.549</v>
      </c>
      <c r="M19" s="17">
        <v>0.538</v>
      </c>
      <c r="N19" s="17">
        <v>0.619</v>
      </c>
      <c r="O19" s="17">
        <v>0.631</v>
      </c>
      <c r="P19" s="17">
        <v>0.643</v>
      </c>
      <c r="Q19" s="27" t="s">
        <v>30</v>
      </c>
      <c r="R19" s="8"/>
      <c r="S19" s="16"/>
      <c r="T19" s="8"/>
      <c r="U19" s="8"/>
      <c r="X19" s="4"/>
    </row>
    <row r="20" spans="1:24" ht="18" customHeight="1">
      <c r="A20" s="9"/>
      <c r="B20" s="10">
        <v>20</v>
      </c>
      <c r="C20" s="30" t="s">
        <v>31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7" t="s">
        <v>32</v>
      </c>
      <c r="R20" s="8">
        <v>20</v>
      </c>
      <c r="S20" s="16"/>
      <c r="T20" s="8"/>
      <c r="U20" s="8"/>
      <c r="X20" s="4"/>
    </row>
    <row r="21" spans="1:24" ht="18" customHeight="1">
      <c r="A21" s="9"/>
      <c r="B21" s="10"/>
      <c r="C21" s="30" t="s">
        <v>33</v>
      </c>
      <c r="D21" s="17"/>
      <c r="E21" s="17" t="s">
        <v>5</v>
      </c>
      <c r="F21" s="17">
        <v>2.295</v>
      </c>
      <c r="G21" s="17">
        <v>1.736</v>
      </c>
      <c r="H21" s="17">
        <v>1.968</v>
      </c>
      <c r="I21" s="17">
        <v>1.921</v>
      </c>
      <c r="J21" s="17">
        <v>1.757</v>
      </c>
      <c r="K21" s="17">
        <v>2.234</v>
      </c>
      <c r="L21" s="17">
        <v>2.216</v>
      </c>
      <c r="M21" s="17">
        <v>2.28</v>
      </c>
      <c r="N21" s="17">
        <v>2.429</v>
      </c>
      <c r="O21" s="17">
        <v>2.256</v>
      </c>
      <c r="P21" s="17">
        <v>2.954</v>
      </c>
      <c r="Q21" s="27" t="s">
        <v>34</v>
      </c>
      <c r="R21" s="8"/>
      <c r="S21" s="16"/>
      <c r="T21" s="8"/>
      <c r="U21" s="8"/>
      <c r="X21" s="4"/>
    </row>
    <row r="22" spans="1:24" ht="18" customHeight="1">
      <c r="A22" s="9"/>
      <c r="B22" s="10">
        <v>21</v>
      </c>
      <c r="C22" s="30" t="s">
        <v>35</v>
      </c>
      <c r="D22" s="17"/>
      <c r="E22" s="17" t="s">
        <v>5</v>
      </c>
      <c r="F22" s="17">
        <v>3.718</v>
      </c>
      <c r="G22" s="17">
        <v>4.267</v>
      </c>
      <c r="H22" s="17">
        <v>4.776</v>
      </c>
      <c r="I22" s="17">
        <v>5.018</v>
      </c>
      <c r="J22" s="17">
        <v>5.604</v>
      </c>
      <c r="K22" s="17">
        <v>6.753</v>
      </c>
      <c r="L22" s="17">
        <v>5.69</v>
      </c>
      <c r="M22" s="17">
        <v>6.849</v>
      </c>
      <c r="N22" s="17">
        <v>7.773</v>
      </c>
      <c r="O22" s="17">
        <v>8.39</v>
      </c>
      <c r="P22" s="17">
        <v>9.275</v>
      </c>
      <c r="Q22" s="27" t="s">
        <v>36</v>
      </c>
      <c r="R22" s="8">
        <v>21</v>
      </c>
      <c r="S22" s="16"/>
      <c r="T22" s="8"/>
      <c r="U22" s="8"/>
      <c r="X22" s="4"/>
    </row>
    <row r="23" spans="1:24" ht="18" customHeight="1">
      <c r="A23" s="9"/>
      <c r="B23" s="10">
        <v>22</v>
      </c>
      <c r="C23" s="32" t="s">
        <v>37</v>
      </c>
      <c r="D23" s="17"/>
      <c r="E23" s="17" t="s">
        <v>5</v>
      </c>
      <c r="F23" s="17">
        <v>21.882</v>
      </c>
      <c r="G23" s="17">
        <v>20.445</v>
      </c>
      <c r="H23" s="17">
        <v>20.781</v>
      </c>
      <c r="I23" s="17">
        <v>23.122</v>
      </c>
      <c r="J23" s="17">
        <v>24.391</v>
      </c>
      <c r="K23" s="17">
        <v>23.766</v>
      </c>
      <c r="L23" s="17">
        <v>38.512</v>
      </c>
      <c r="M23" s="17">
        <v>37.469</v>
      </c>
      <c r="N23" s="17">
        <v>35.769</v>
      </c>
      <c r="O23" s="17">
        <v>35.489</v>
      </c>
      <c r="P23" s="17">
        <v>35.133</v>
      </c>
      <c r="Q23" s="27" t="s">
        <v>38</v>
      </c>
      <c r="R23" s="8">
        <v>22</v>
      </c>
      <c r="S23" s="16"/>
      <c r="T23" s="8"/>
      <c r="U23" s="8"/>
      <c r="X23" s="4"/>
    </row>
    <row r="24" spans="1:24" ht="18" customHeight="1">
      <c r="A24" s="9"/>
      <c r="B24" s="10">
        <v>23</v>
      </c>
      <c r="C24" s="29" t="s">
        <v>39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27" t="s">
        <v>40</v>
      </c>
      <c r="R24" s="8">
        <v>23</v>
      </c>
      <c r="S24" s="16"/>
      <c r="T24" s="8"/>
      <c r="U24" s="8"/>
      <c r="X24" s="4"/>
    </row>
    <row r="25" spans="1:24" ht="18" customHeight="1">
      <c r="A25" s="9"/>
      <c r="B25" s="10"/>
      <c r="C25" s="29" t="s">
        <v>41</v>
      </c>
      <c r="D25" s="17"/>
      <c r="E25" s="17" t="s">
        <v>5</v>
      </c>
      <c r="F25" s="17">
        <v>103.718</v>
      </c>
      <c r="G25" s="17">
        <v>113.805</v>
      </c>
      <c r="H25" s="17">
        <v>114.853</v>
      </c>
      <c r="I25" s="17">
        <v>131.16</v>
      </c>
      <c r="J25" s="17">
        <v>141.068</v>
      </c>
      <c r="K25" s="17">
        <v>173.68</v>
      </c>
      <c r="L25" s="17">
        <v>173.6</v>
      </c>
      <c r="M25" s="17">
        <v>202.077</v>
      </c>
      <c r="N25" s="17">
        <v>223.145</v>
      </c>
      <c r="O25" s="17">
        <v>310.2</v>
      </c>
      <c r="P25" s="17">
        <v>320.001</v>
      </c>
      <c r="Q25" s="27" t="s">
        <v>42</v>
      </c>
      <c r="R25" s="8"/>
      <c r="S25" s="16"/>
      <c r="T25" s="8"/>
      <c r="U25" s="8"/>
      <c r="X25" s="4"/>
    </row>
    <row r="26" spans="1:24" ht="18" customHeight="1">
      <c r="A26" s="9"/>
      <c r="B26" s="10">
        <v>24</v>
      </c>
      <c r="C26" s="30" t="s">
        <v>43</v>
      </c>
      <c r="D26" s="17"/>
      <c r="E26" s="17" t="s">
        <v>5</v>
      </c>
      <c r="F26" s="17">
        <v>42.636</v>
      </c>
      <c r="G26" s="17">
        <v>50.849</v>
      </c>
      <c r="H26" s="17">
        <v>51.114</v>
      </c>
      <c r="I26" s="17">
        <v>50.105</v>
      </c>
      <c r="J26" s="17">
        <v>53.06</v>
      </c>
      <c r="K26" s="17">
        <v>57.87</v>
      </c>
      <c r="L26" s="17">
        <v>69.69</v>
      </c>
      <c r="M26" s="17">
        <v>79.47</v>
      </c>
      <c r="N26" s="17">
        <v>78</v>
      </c>
      <c r="O26" s="17">
        <v>107.6</v>
      </c>
      <c r="P26" s="17">
        <v>116.776</v>
      </c>
      <c r="Q26" s="27" t="s">
        <v>44</v>
      </c>
      <c r="R26" s="8">
        <v>24</v>
      </c>
      <c r="S26" s="16"/>
      <c r="T26" s="8"/>
      <c r="U26" s="8"/>
      <c r="X26" s="4"/>
    </row>
    <row r="27" spans="1:24" ht="18" customHeight="1">
      <c r="A27" s="9"/>
      <c r="B27" s="10">
        <v>25</v>
      </c>
      <c r="C27" s="30" t="s">
        <v>45</v>
      </c>
      <c r="D27" s="17"/>
      <c r="E27" s="17" t="s">
        <v>5</v>
      </c>
      <c r="F27" s="17">
        <v>6.433</v>
      </c>
      <c r="G27" s="17">
        <v>6.867</v>
      </c>
      <c r="H27" s="17">
        <v>6.804</v>
      </c>
      <c r="I27" s="17">
        <v>9.039</v>
      </c>
      <c r="J27" s="17">
        <v>10.068</v>
      </c>
      <c r="K27" s="17">
        <v>10.412</v>
      </c>
      <c r="L27" s="17">
        <v>13.92</v>
      </c>
      <c r="M27" s="17">
        <v>14.27</v>
      </c>
      <c r="N27" s="17">
        <v>13</v>
      </c>
      <c r="O27" s="17">
        <v>16.38</v>
      </c>
      <c r="P27" s="17">
        <v>16.055</v>
      </c>
      <c r="Q27" s="27" t="s">
        <v>46</v>
      </c>
      <c r="R27" s="8">
        <v>25</v>
      </c>
      <c r="S27" s="16"/>
      <c r="T27" s="8"/>
      <c r="U27" s="8"/>
      <c r="X27" s="4"/>
    </row>
    <row r="28" spans="1:24" ht="18" customHeight="1">
      <c r="A28" s="9"/>
      <c r="B28" s="10">
        <v>26</v>
      </c>
      <c r="C28" s="30" t="s">
        <v>47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27" t="s">
        <v>48</v>
      </c>
      <c r="R28" s="8">
        <v>26</v>
      </c>
      <c r="S28" s="16"/>
      <c r="T28" s="8"/>
      <c r="U28" s="8"/>
      <c r="X28" s="4"/>
    </row>
    <row r="29" spans="1:24" ht="18" customHeight="1">
      <c r="A29" s="9"/>
      <c r="B29" s="10"/>
      <c r="C29" s="30" t="s">
        <v>49</v>
      </c>
      <c r="D29" s="17"/>
      <c r="E29" s="17" t="s">
        <v>5</v>
      </c>
      <c r="F29" s="17">
        <v>22.228</v>
      </c>
      <c r="G29" s="17">
        <v>24.365</v>
      </c>
      <c r="H29" s="17">
        <v>28.478</v>
      </c>
      <c r="I29" s="17">
        <v>31.007</v>
      </c>
      <c r="J29" s="17">
        <v>30.519</v>
      </c>
      <c r="K29" s="17">
        <v>33.5</v>
      </c>
      <c r="L29" s="17">
        <v>34.5</v>
      </c>
      <c r="M29" s="17">
        <v>34.87</v>
      </c>
      <c r="N29" s="17">
        <v>37.595</v>
      </c>
      <c r="O29" s="17">
        <v>42.242</v>
      </c>
      <c r="P29" s="17">
        <v>47.653</v>
      </c>
      <c r="Q29" s="27" t="s">
        <v>183</v>
      </c>
      <c r="R29" s="8"/>
      <c r="S29" s="16"/>
      <c r="T29" s="8"/>
      <c r="U29" s="8"/>
      <c r="X29" s="4"/>
    </row>
    <row r="30" spans="1:24" ht="18" customHeight="1">
      <c r="A30" s="33"/>
      <c r="B30" s="34">
        <v>27</v>
      </c>
      <c r="C30" s="35" t="s">
        <v>50</v>
      </c>
      <c r="D30" s="37"/>
      <c r="E30" s="37" t="s">
        <v>5</v>
      </c>
      <c r="F30" s="37">
        <v>2.055</v>
      </c>
      <c r="G30" s="37">
        <v>2.485</v>
      </c>
      <c r="H30" s="37">
        <v>3.12</v>
      </c>
      <c r="I30" s="37">
        <v>3.829</v>
      </c>
      <c r="J30" s="37">
        <v>4.566</v>
      </c>
      <c r="K30" s="37">
        <v>6.3</v>
      </c>
      <c r="L30" s="37">
        <v>6.114</v>
      </c>
      <c r="M30" s="37">
        <v>5.177</v>
      </c>
      <c r="N30" s="37">
        <v>5.68</v>
      </c>
      <c r="O30" s="37">
        <v>7.04</v>
      </c>
      <c r="P30" s="37">
        <v>9.226</v>
      </c>
      <c r="Q30" s="38" t="s">
        <v>51</v>
      </c>
      <c r="R30" s="39">
        <v>27</v>
      </c>
      <c r="S30" s="40"/>
      <c r="T30" s="3"/>
      <c r="U30" s="3"/>
      <c r="X30" s="4"/>
    </row>
    <row r="31" spans="1:24" ht="18" customHeight="1">
      <c r="A31" s="9"/>
      <c r="B31" s="10">
        <v>28</v>
      </c>
      <c r="C31" s="30" t="s">
        <v>52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27" t="s">
        <v>53</v>
      </c>
      <c r="R31" s="8">
        <v>28</v>
      </c>
      <c r="S31" s="16"/>
      <c r="T31" s="8"/>
      <c r="U31" s="8"/>
      <c r="X31" s="4"/>
    </row>
    <row r="32" spans="1:24" ht="18" customHeight="1">
      <c r="A32" s="9"/>
      <c r="B32" s="10"/>
      <c r="C32" s="30" t="s">
        <v>54</v>
      </c>
      <c r="D32" s="17"/>
      <c r="E32" s="17" t="s">
        <v>5</v>
      </c>
      <c r="F32" s="17">
        <v>21.299</v>
      </c>
      <c r="G32" s="17">
        <v>22.762</v>
      </c>
      <c r="H32" s="17">
        <v>28.377</v>
      </c>
      <c r="I32" s="17">
        <v>29.494</v>
      </c>
      <c r="J32" s="17">
        <v>31.291</v>
      </c>
      <c r="K32" s="17">
        <v>32.9</v>
      </c>
      <c r="L32" s="17">
        <v>33.769</v>
      </c>
      <c r="M32" s="17">
        <v>33.38</v>
      </c>
      <c r="N32" s="17">
        <v>33.7</v>
      </c>
      <c r="O32" s="17">
        <v>34.889</v>
      </c>
      <c r="P32" s="17">
        <v>34.949</v>
      </c>
      <c r="Q32" s="27" t="s">
        <v>55</v>
      </c>
      <c r="R32" s="8"/>
      <c r="S32" s="16"/>
      <c r="T32" s="8"/>
      <c r="U32" s="8"/>
      <c r="X32" s="4"/>
    </row>
    <row r="33" spans="1:24" ht="18" customHeight="1">
      <c r="A33" s="9"/>
      <c r="B33" s="10">
        <v>29</v>
      </c>
      <c r="C33" s="30" t="s">
        <v>56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27" t="s">
        <v>57</v>
      </c>
      <c r="R33" s="3">
        <v>29</v>
      </c>
      <c r="S33" s="41"/>
      <c r="T33" s="3"/>
      <c r="U33" s="3"/>
      <c r="X33" s="4"/>
    </row>
    <row r="34" spans="1:24" ht="18" customHeight="1">
      <c r="A34" s="9"/>
      <c r="B34" s="10"/>
      <c r="C34" s="30" t="s">
        <v>58</v>
      </c>
      <c r="D34" s="17"/>
      <c r="E34" s="17" t="s">
        <v>5</v>
      </c>
      <c r="F34" s="17">
        <v>6.717</v>
      </c>
      <c r="G34" s="17">
        <v>7.511</v>
      </c>
      <c r="H34" s="17">
        <v>9.887</v>
      </c>
      <c r="I34" s="17">
        <v>9.062</v>
      </c>
      <c r="J34" s="17">
        <v>14.239</v>
      </c>
      <c r="K34" s="17">
        <v>14.798</v>
      </c>
      <c r="L34" s="17">
        <v>12.965</v>
      </c>
      <c r="M34" s="17">
        <v>12.048</v>
      </c>
      <c r="N34" s="17">
        <v>11</v>
      </c>
      <c r="O34" s="17">
        <v>6.446</v>
      </c>
      <c r="P34" s="17">
        <v>4.98</v>
      </c>
      <c r="Q34" s="27" t="s">
        <v>184</v>
      </c>
      <c r="R34" s="3"/>
      <c r="S34" s="41"/>
      <c r="T34" s="3"/>
      <c r="U34" s="3"/>
      <c r="X34" s="4"/>
    </row>
    <row r="35" spans="1:24" ht="18" customHeight="1">
      <c r="A35" s="9"/>
      <c r="B35" s="10">
        <v>30</v>
      </c>
      <c r="C35" s="30" t="s">
        <v>59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27" t="s">
        <v>60</v>
      </c>
      <c r="R35" s="3">
        <v>30</v>
      </c>
      <c r="S35" s="41"/>
      <c r="T35" s="3"/>
      <c r="U35" s="3"/>
      <c r="X35" s="4"/>
    </row>
    <row r="36" spans="1:24" ht="18" customHeight="1">
      <c r="A36" s="9"/>
      <c r="B36" s="10"/>
      <c r="C36" s="30" t="s">
        <v>61</v>
      </c>
      <c r="D36" s="17"/>
      <c r="E36" s="17" t="s">
        <v>5</v>
      </c>
      <c r="F36" s="17" t="s">
        <v>135</v>
      </c>
      <c r="G36" s="17" t="s">
        <v>135</v>
      </c>
      <c r="H36" s="17" t="s">
        <v>135</v>
      </c>
      <c r="I36" s="17" t="s">
        <v>135</v>
      </c>
      <c r="J36" s="17" t="s">
        <v>135</v>
      </c>
      <c r="K36" s="17" t="s">
        <v>135</v>
      </c>
      <c r="L36" s="17" t="s">
        <v>135</v>
      </c>
      <c r="M36" s="17" t="s">
        <v>135</v>
      </c>
      <c r="N36" s="17" t="s">
        <v>135</v>
      </c>
      <c r="O36" s="17" t="s">
        <v>135</v>
      </c>
      <c r="P36" s="17" t="s">
        <v>135</v>
      </c>
      <c r="Q36" s="27" t="s">
        <v>62</v>
      </c>
      <c r="R36" s="3"/>
      <c r="S36" s="41"/>
      <c r="T36" s="3"/>
      <c r="U36" s="3"/>
      <c r="X36" s="4"/>
    </row>
    <row r="37" spans="1:24" ht="18" customHeight="1">
      <c r="A37" s="9"/>
      <c r="B37" s="10">
        <v>31</v>
      </c>
      <c r="C37" s="29" t="s">
        <v>63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27" t="s">
        <v>64</v>
      </c>
      <c r="R37" s="3">
        <v>31</v>
      </c>
      <c r="S37" s="41"/>
      <c r="T37" s="3"/>
      <c r="U37" s="3"/>
      <c r="X37" s="4"/>
    </row>
    <row r="38" spans="1:24" ht="18" customHeight="1">
      <c r="A38" s="9"/>
      <c r="B38" s="10"/>
      <c r="C38" s="11" t="s">
        <v>65</v>
      </c>
      <c r="D38" s="17"/>
      <c r="E38" s="17" t="s">
        <v>5</v>
      </c>
      <c r="F38" s="17">
        <v>4.495</v>
      </c>
      <c r="G38" s="17">
        <v>6.302</v>
      </c>
      <c r="H38" s="17">
        <v>6.667</v>
      </c>
      <c r="I38" s="17">
        <v>7.452</v>
      </c>
      <c r="J38" s="17">
        <v>9.29</v>
      </c>
      <c r="K38" s="17">
        <v>12.951</v>
      </c>
      <c r="L38" s="17">
        <v>14.4</v>
      </c>
      <c r="M38" s="17">
        <v>15.68</v>
      </c>
      <c r="N38" s="17">
        <v>17.7</v>
      </c>
      <c r="O38" s="17">
        <v>16.6</v>
      </c>
      <c r="P38" s="17">
        <v>18.5</v>
      </c>
      <c r="Q38" s="15" t="s">
        <v>185</v>
      </c>
      <c r="R38" s="3"/>
      <c r="S38" s="41"/>
      <c r="T38" s="3"/>
      <c r="U38" s="3"/>
      <c r="X38" s="4"/>
    </row>
    <row r="39" spans="1:24" ht="18" customHeight="1">
      <c r="A39" s="9"/>
      <c r="B39" s="10">
        <v>32</v>
      </c>
      <c r="C39" s="29" t="s">
        <v>66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27" t="s">
        <v>188</v>
      </c>
      <c r="R39" s="8">
        <v>32</v>
      </c>
      <c r="S39" s="16"/>
      <c r="T39" s="8"/>
      <c r="U39" s="8"/>
      <c r="X39" s="4"/>
    </row>
    <row r="40" spans="1:24" ht="18" customHeight="1">
      <c r="A40" s="9"/>
      <c r="B40" s="10"/>
      <c r="C40" s="29" t="s">
        <v>67</v>
      </c>
      <c r="D40" s="17"/>
      <c r="E40" s="17" t="s">
        <v>5</v>
      </c>
      <c r="F40" s="17" t="s">
        <v>135</v>
      </c>
      <c r="G40" s="17" t="s">
        <v>135</v>
      </c>
      <c r="H40" s="17" t="s">
        <v>135</v>
      </c>
      <c r="I40" s="17" t="s">
        <v>135</v>
      </c>
      <c r="J40" s="17" t="s">
        <v>135</v>
      </c>
      <c r="K40" s="17" t="s">
        <v>135</v>
      </c>
      <c r="L40" s="17" t="s">
        <v>135</v>
      </c>
      <c r="M40" s="17" t="s">
        <v>135</v>
      </c>
      <c r="N40" s="17" t="s">
        <v>135</v>
      </c>
      <c r="O40" s="17" t="s">
        <v>135</v>
      </c>
      <c r="P40" s="17" t="s">
        <v>135</v>
      </c>
      <c r="Q40" s="15" t="s">
        <v>68</v>
      </c>
      <c r="R40" s="8"/>
      <c r="S40" s="16"/>
      <c r="T40" s="8"/>
      <c r="U40" s="8"/>
      <c r="X40" s="4"/>
    </row>
    <row r="41" spans="1:24" ht="18" customHeight="1">
      <c r="A41" s="9"/>
      <c r="B41" s="10">
        <v>33</v>
      </c>
      <c r="C41" s="29" t="s">
        <v>69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27" t="s">
        <v>70</v>
      </c>
      <c r="R41" s="8">
        <v>33</v>
      </c>
      <c r="S41" s="16"/>
      <c r="T41" s="8"/>
      <c r="U41" s="8"/>
      <c r="X41" s="4"/>
    </row>
    <row r="42" spans="1:24" ht="18" customHeight="1">
      <c r="A42" s="9"/>
      <c r="B42" s="10"/>
      <c r="C42" s="29" t="s">
        <v>71</v>
      </c>
      <c r="D42" s="17"/>
      <c r="E42" s="17" t="s">
        <v>5</v>
      </c>
      <c r="F42" s="17">
        <v>8.011</v>
      </c>
      <c r="G42" s="17">
        <v>9.202</v>
      </c>
      <c r="H42" s="17">
        <v>10.503</v>
      </c>
      <c r="I42" s="17">
        <v>14.486</v>
      </c>
      <c r="J42" s="17">
        <v>17.656</v>
      </c>
      <c r="K42" s="17">
        <v>18.384</v>
      </c>
      <c r="L42" s="17">
        <v>21.107</v>
      </c>
      <c r="M42" s="17">
        <v>19.95</v>
      </c>
      <c r="N42" s="17">
        <v>26</v>
      </c>
      <c r="O42" s="17">
        <v>29.47</v>
      </c>
      <c r="P42" s="17">
        <v>25.729</v>
      </c>
      <c r="Q42" s="27" t="s">
        <v>72</v>
      </c>
      <c r="R42" s="8"/>
      <c r="S42" s="16"/>
      <c r="T42" s="8"/>
      <c r="U42" s="8"/>
      <c r="X42" s="4"/>
    </row>
    <row r="43" spans="1:24" ht="18" customHeight="1">
      <c r="A43" s="9"/>
      <c r="B43" s="10">
        <v>34</v>
      </c>
      <c r="C43" s="30" t="s">
        <v>73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27" t="s">
        <v>74</v>
      </c>
      <c r="R43" s="3">
        <v>34</v>
      </c>
      <c r="S43" s="41"/>
      <c r="T43" s="3"/>
      <c r="U43" s="3"/>
      <c r="X43" s="4"/>
    </row>
    <row r="44" spans="1:24" ht="18" customHeight="1">
      <c r="A44" s="9"/>
      <c r="B44" s="10"/>
      <c r="C44" s="28" t="s">
        <v>75</v>
      </c>
      <c r="D44" s="17"/>
      <c r="E44" s="17" t="s">
        <v>5</v>
      </c>
      <c r="F44" s="17">
        <v>1.108</v>
      </c>
      <c r="G44" s="17">
        <v>1.035</v>
      </c>
      <c r="H44" s="17">
        <v>1.049</v>
      </c>
      <c r="I44" s="17">
        <v>1.011</v>
      </c>
      <c r="J44" s="17">
        <v>1.219</v>
      </c>
      <c r="K44" s="17">
        <v>1.37</v>
      </c>
      <c r="L44" s="17">
        <v>1.399</v>
      </c>
      <c r="M44" s="17">
        <v>1.1</v>
      </c>
      <c r="N44" s="17">
        <v>1</v>
      </c>
      <c r="O44" s="17">
        <v>1.45</v>
      </c>
      <c r="P44" s="17">
        <v>1.735</v>
      </c>
      <c r="Q44" s="15" t="s">
        <v>201</v>
      </c>
      <c r="R44" s="3"/>
      <c r="S44" s="41"/>
      <c r="T44" s="3"/>
      <c r="U44" s="3"/>
      <c r="X44" s="4"/>
    </row>
    <row r="45" spans="1:24" ht="18" customHeight="1">
      <c r="A45" s="9"/>
      <c r="B45" s="10">
        <v>35</v>
      </c>
      <c r="C45" s="28" t="s">
        <v>76</v>
      </c>
      <c r="D45" s="17"/>
      <c r="E45" s="17" t="s">
        <v>5</v>
      </c>
      <c r="F45" s="17">
        <v>6.218</v>
      </c>
      <c r="G45" s="17">
        <v>6.908</v>
      </c>
      <c r="H45" s="17">
        <v>9.869</v>
      </c>
      <c r="I45" s="17">
        <v>10.231</v>
      </c>
      <c r="J45" s="17">
        <v>12.206</v>
      </c>
      <c r="K45" s="17">
        <v>14.8</v>
      </c>
      <c r="L45" s="17">
        <v>21.98</v>
      </c>
      <c r="M45" s="17">
        <v>20.599</v>
      </c>
      <c r="N45" s="17">
        <v>21</v>
      </c>
      <c r="O45" s="17">
        <v>19.9</v>
      </c>
      <c r="P45" s="17">
        <v>19.29</v>
      </c>
      <c r="Q45" s="27" t="s">
        <v>77</v>
      </c>
      <c r="R45" s="8">
        <v>35</v>
      </c>
      <c r="S45" s="16"/>
      <c r="T45" s="8"/>
      <c r="U45" s="8"/>
      <c r="X45" s="4"/>
    </row>
    <row r="46" spans="1:40" ht="18" customHeight="1">
      <c r="A46" s="9"/>
      <c r="B46" s="10">
        <v>36</v>
      </c>
      <c r="C46" s="30" t="s">
        <v>78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27" t="s">
        <v>79</v>
      </c>
      <c r="R46" s="8">
        <v>36</v>
      </c>
      <c r="S46" s="16"/>
      <c r="T46" s="8"/>
      <c r="U46" s="8"/>
      <c r="X46" s="4"/>
      <c r="AN46" s="42"/>
    </row>
    <row r="47" spans="1:40" ht="18" customHeight="1">
      <c r="A47" s="9"/>
      <c r="B47" s="10"/>
      <c r="C47" s="28" t="s">
        <v>80</v>
      </c>
      <c r="D47" s="17"/>
      <c r="E47" s="17" t="s">
        <v>5</v>
      </c>
      <c r="F47" s="17">
        <v>11.169</v>
      </c>
      <c r="G47" s="17">
        <v>11.565</v>
      </c>
      <c r="H47" s="17">
        <v>11.641</v>
      </c>
      <c r="I47" s="17">
        <v>11.559</v>
      </c>
      <c r="J47" s="17">
        <v>12.457</v>
      </c>
      <c r="K47" s="17">
        <v>13.325</v>
      </c>
      <c r="L47" s="17">
        <v>13.9</v>
      </c>
      <c r="M47" s="17">
        <v>14.475</v>
      </c>
      <c r="N47" s="17">
        <v>14.94</v>
      </c>
      <c r="O47" s="17">
        <v>16.3</v>
      </c>
      <c r="P47" s="17">
        <v>15.788</v>
      </c>
      <c r="Q47" s="15" t="s">
        <v>186</v>
      </c>
      <c r="R47" s="8"/>
      <c r="S47" s="16"/>
      <c r="T47" s="8"/>
      <c r="U47" s="8"/>
      <c r="X47" s="4"/>
      <c r="AN47" s="42"/>
    </row>
    <row r="48" spans="1:40" ht="18" customHeight="1">
      <c r="A48" s="18"/>
      <c r="B48" s="19">
        <v>37</v>
      </c>
      <c r="C48" s="20" t="s">
        <v>81</v>
      </c>
      <c r="D48" s="21"/>
      <c r="E48" s="21" t="s">
        <v>5</v>
      </c>
      <c r="F48" s="21" t="s">
        <v>135</v>
      </c>
      <c r="G48" s="21" t="s">
        <v>135</v>
      </c>
      <c r="H48" s="21">
        <v>0.547</v>
      </c>
      <c r="I48" s="21">
        <v>0.73</v>
      </c>
      <c r="J48" s="21">
        <v>0.78</v>
      </c>
      <c r="K48" s="21">
        <v>1.8</v>
      </c>
      <c r="L48" s="21">
        <v>2.103</v>
      </c>
      <c r="M48" s="21">
        <v>1.54</v>
      </c>
      <c r="N48" s="21">
        <v>2</v>
      </c>
      <c r="O48" s="21">
        <v>1.9</v>
      </c>
      <c r="P48" s="21">
        <v>2.577</v>
      </c>
      <c r="Q48" s="22" t="s">
        <v>187</v>
      </c>
      <c r="R48" s="23">
        <v>37</v>
      </c>
      <c r="S48" s="24"/>
      <c r="T48" s="8"/>
      <c r="U48" s="8"/>
      <c r="X48" s="4"/>
      <c r="AN48" s="42"/>
    </row>
    <row r="49" spans="1:40" ht="18" customHeight="1">
      <c r="A49" s="9" t="s">
        <v>82</v>
      </c>
      <c r="B49" s="10"/>
      <c r="C49" s="30" t="s">
        <v>83</v>
      </c>
      <c r="D49" s="43"/>
      <c r="E49" s="43" t="s">
        <v>5</v>
      </c>
      <c r="F49" s="43" t="s">
        <v>5</v>
      </c>
      <c r="G49" s="43" t="s">
        <v>5</v>
      </c>
      <c r="H49" s="43" t="s">
        <v>5</v>
      </c>
      <c r="I49" s="43" t="s">
        <v>5</v>
      </c>
      <c r="J49" s="43" t="s">
        <v>5</v>
      </c>
      <c r="K49" s="43" t="s">
        <v>5</v>
      </c>
      <c r="L49" s="43" t="s">
        <v>5</v>
      </c>
      <c r="M49" s="43" t="s">
        <v>5</v>
      </c>
      <c r="N49" s="43" t="s">
        <v>5</v>
      </c>
      <c r="O49" s="43" t="s">
        <v>5</v>
      </c>
      <c r="P49" s="43" t="s">
        <v>5</v>
      </c>
      <c r="Q49" s="54" t="s">
        <v>84</v>
      </c>
      <c r="S49" s="16" t="s">
        <v>85</v>
      </c>
      <c r="T49" s="8"/>
      <c r="U49" s="8"/>
      <c r="X49" s="4"/>
      <c r="AN49" s="42"/>
    </row>
    <row r="50" spans="1:24" ht="18" customHeight="1">
      <c r="A50" s="44"/>
      <c r="B50" s="45"/>
      <c r="C50" s="46" t="s">
        <v>86</v>
      </c>
      <c r="D50" s="47"/>
      <c r="E50" s="47" t="s">
        <v>5</v>
      </c>
      <c r="F50" s="47" t="s">
        <v>5</v>
      </c>
      <c r="G50" s="47" t="s">
        <v>5</v>
      </c>
      <c r="H50" s="47">
        <f>H7+H11</f>
        <v>549.455</v>
      </c>
      <c r="I50" s="47">
        <f aca="true" t="shared" si="2" ref="I50:P50">I7+I11</f>
        <v>641.326</v>
      </c>
      <c r="J50" s="47">
        <f t="shared" si="2"/>
        <v>679.8119999999999</v>
      </c>
      <c r="K50" s="47">
        <f t="shared" si="2"/>
        <v>801.039</v>
      </c>
      <c r="L50" s="47">
        <f t="shared" si="2"/>
        <v>959.2249999999999</v>
      </c>
      <c r="M50" s="47">
        <f t="shared" si="2"/>
        <v>1032.748</v>
      </c>
      <c r="N50" s="47">
        <f t="shared" si="2"/>
        <v>1056.846</v>
      </c>
      <c r="O50" s="47">
        <f t="shared" si="2"/>
        <v>1333.603</v>
      </c>
      <c r="P50" s="47">
        <f t="shared" si="2"/>
        <v>1445.963</v>
      </c>
      <c r="Q50" s="48" t="s">
        <v>87</v>
      </c>
      <c r="R50" s="49"/>
      <c r="S50" s="50"/>
      <c r="T50" s="8"/>
      <c r="U50" s="8"/>
      <c r="X50" s="4"/>
    </row>
    <row r="51" spans="1:20" ht="3.75" customHeight="1">
      <c r="A51" s="92"/>
      <c r="B51" s="51"/>
      <c r="E51" s="52"/>
      <c r="F51" s="52"/>
      <c r="G51" s="52"/>
      <c r="H51" s="52"/>
      <c r="I51" s="52"/>
      <c r="J51" s="52"/>
      <c r="T51" s="4"/>
    </row>
    <row r="52" spans="1:20" ht="18" customHeight="1">
      <c r="A52" s="92"/>
      <c r="B52" s="110" t="s">
        <v>204</v>
      </c>
      <c r="C52" s="140"/>
      <c r="E52" s="52"/>
      <c r="F52" s="52"/>
      <c r="G52" s="52"/>
      <c r="H52" s="52"/>
      <c r="I52" s="52"/>
      <c r="J52" s="52"/>
      <c r="R52" s="141" t="s">
        <v>205</v>
      </c>
      <c r="T52" s="4"/>
    </row>
    <row r="53" spans="1:20" ht="18" customHeight="1">
      <c r="A53" s="92"/>
      <c r="B53" s="51"/>
      <c r="T53" s="4"/>
    </row>
    <row r="54" spans="1:20" ht="18" customHeight="1">
      <c r="A54" s="92"/>
      <c r="B54" s="51"/>
      <c r="T54" s="4"/>
    </row>
    <row r="55" ht="18" customHeight="1">
      <c r="T55" s="4"/>
    </row>
    <row r="56" ht="18" customHeight="1" hidden="1">
      <c r="T56" s="4"/>
    </row>
    <row r="57" ht="18" customHeight="1" hidden="1">
      <c r="T57" s="4"/>
    </row>
    <row r="58" ht="18" customHeight="1" hidden="1">
      <c r="T58" s="4"/>
    </row>
    <row r="59" ht="18" customHeight="1" hidden="1">
      <c r="T59" s="4"/>
    </row>
    <row r="60" ht="18" customHeight="1" hidden="1">
      <c r="T60" s="4"/>
    </row>
    <row r="61" ht="18" customHeight="1" hidden="1">
      <c r="T61" s="4"/>
    </row>
    <row r="62" ht="18" customHeight="1" hidden="1">
      <c r="T62" s="4"/>
    </row>
    <row r="63" ht="18" customHeight="1" hidden="1">
      <c r="T63" s="4"/>
    </row>
    <row r="64" ht="18" customHeight="1" hidden="1">
      <c r="T64" s="4"/>
    </row>
    <row r="65" ht="18" customHeight="1" hidden="1">
      <c r="T65" s="4"/>
    </row>
    <row r="66" ht="18" customHeight="1" hidden="1">
      <c r="T66" s="4"/>
    </row>
    <row r="67" ht="18" customHeight="1" hidden="1">
      <c r="T67" s="4"/>
    </row>
    <row r="68" ht="18" customHeight="1" hidden="1">
      <c r="T68" s="4"/>
    </row>
    <row r="69" ht="18" customHeight="1" hidden="1">
      <c r="T69" s="4"/>
    </row>
    <row r="70" ht="18" customHeight="1" hidden="1">
      <c r="T70" s="4"/>
    </row>
    <row r="71" ht="18" customHeight="1" hidden="1">
      <c r="T71" s="4"/>
    </row>
    <row r="72" ht="18" customHeight="1" hidden="1">
      <c r="T72" s="4"/>
    </row>
    <row r="73" ht="18" customHeight="1" hidden="1">
      <c r="T73" s="4"/>
    </row>
    <row r="74" ht="18" customHeight="1" hidden="1">
      <c r="T74" s="4"/>
    </row>
    <row r="75" ht="18" customHeight="1" hidden="1">
      <c r="T75" s="4"/>
    </row>
    <row r="76" ht="18" customHeight="1" hidden="1">
      <c r="T76" s="4"/>
    </row>
    <row r="77" ht="18" customHeight="1" hidden="1">
      <c r="T77" s="4"/>
    </row>
    <row r="78" spans="20:38" ht="18" customHeight="1" hidden="1">
      <c r="T78" s="4"/>
      <c r="AL78" s="61"/>
    </row>
    <row r="79" spans="20:38" ht="18" customHeight="1" hidden="1">
      <c r="T79" s="4"/>
      <c r="AL79" s="42" t="s">
        <v>1</v>
      </c>
    </row>
    <row r="80" ht="18" customHeight="1" hidden="1">
      <c r="T80" s="4"/>
    </row>
    <row r="81" ht="18" customHeight="1" hidden="1">
      <c r="T81" s="4"/>
    </row>
    <row r="82" ht="18" customHeight="1" hidden="1">
      <c r="T82" s="4"/>
    </row>
    <row r="83" ht="18" customHeight="1" hidden="1">
      <c r="T83" s="4"/>
    </row>
    <row r="84" ht="18" customHeight="1" hidden="1">
      <c r="T84" s="4"/>
    </row>
    <row r="85" ht="18" customHeight="1" hidden="1">
      <c r="T85" s="4"/>
    </row>
    <row r="86" ht="18" customHeight="1" hidden="1">
      <c r="T86" s="4"/>
    </row>
    <row r="87" ht="18" customHeight="1" hidden="1">
      <c r="T87" s="4"/>
    </row>
    <row r="88" ht="18" customHeight="1" hidden="1">
      <c r="T88" s="4"/>
    </row>
    <row r="89" ht="18" customHeight="1" hidden="1">
      <c r="T89" s="4"/>
    </row>
    <row r="90" ht="18" customHeight="1" hidden="1">
      <c r="T90" s="4"/>
    </row>
    <row r="91" ht="18" customHeight="1" hidden="1">
      <c r="T91" s="4"/>
    </row>
    <row r="92" ht="18" customHeight="1" hidden="1">
      <c r="T92" s="4"/>
    </row>
    <row r="93" ht="18" customHeight="1" hidden="1">
      <c r="T93" s="4"/>
    </row>
    <row r="94" ht="18" customHeight="1" hidden="1">
      <c r="T94" s="4"/>
    </row>
    <row r="95" spans="20:38" ht="18" customHeight="1" hidden="1">
      <c r="T95" s="4"/>
      <c r="AL95" s="62"/>
    </row>
    <row r="96" ht="18" customHeight="1" hidden="1">
      <c r="T96" s="4"/>
    </row>
    <row r="97" ht="18" customHeight="1" hidden="1">
      <c r="T97" s="4"/>
    </row>
    <row r="98" ht="18" customHeight="1">
      <c r="T98" s="4"/>
    </row>
    <row r="99" spans="18:36" ht="18" customHeight="1"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  <row r="100" spans="18:36" ht="18" customHeight="1"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spans="18:36" ht="18" customHeight="1"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  <row r="102" spans="18:36" ht="18" customHeight="1"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spans="18:36" ht="18" customHeight="1"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spans="18:36" ht="18" customHeight="1"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spans="18:36" ht="18" customHeight="1"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spans="18:36" ht="18" customHeight="1"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spans="18:36" ht="18" customHeight="1"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  <row r="108" spans="18:36" ht="18" customHeight="1"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spans="18:36" ht="18" customHeight="1"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spans="18:36" ht="18" customHeight="1"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1" spans="18:36" ht="18" customHeight="1"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</row>
    <row r="112" spans="18:36" ht="18" customHeight="1"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spans="18:36" ht="18" customHeight="1"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spans="18:36" ht="18" customHeight="1"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spans="18:36" ht="18" customHeight="1"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spans="18:36" ht="18" customHeight="1"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spans="18:36" ht="18" customHeight="1"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spans="18:36" ht="18" customHeight="1"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spans="18:36" ht="18" customHeight="1"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spans="18:36" ht="18" customHeight="1"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18:36" ht="18" customHeight="1"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spans="18:36" ht="18" customHeight="1"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spans="18:36" ht="18" customHeight="1"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spans="18:36" ht="18" customHeight="1"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spans="18:36" ht="18" customHeight="1"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</row>
    <row r="126" spans="18:36" ht="18" customHeight="1"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</row>
    <row r="127" spans="18:36" ht="18" customHeight="1"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</row>
    <row r="128" spans="18:36" ht="18" customHeight="1"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</row>
    <row r="129" spans="18:36" ht="18" customHeight="1"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</row>
    <row r="130" spans="18:36" ht="18" customHeight="1"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</row>
    <row r="131" spans="18:36" ht="18" customHeight="1"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</row>
    <row r="132" spans="18:36" ht="18" customHeight="1"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</row>
    <row r="133" spans="18:36" ht="18" customHeight="1"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</row>
    <row r="134" spans="18:36" ht="18" customHeight="1"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</row>
    <row r="135" spans="18:36" ht="18" customHeight="1"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</row>
    <row r="136" spans="18:36" ht="18" customHeight="1"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</row>
    <row r="137" spans="18:36" ht="18" customHeight="1"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</row>
    <row r="138" spans="18:36" ht="18" customHeight="1"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</row>
    <row r="139" spans="18:36" ht="18" customHeight="1"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</row>
    <row r="140" spans="18:36" ht="18" customHeight="1"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</row>
    <row r="141" spans="18:36" ht="18" customHeight="1"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</row>
    <row r="142" spans="18:36" ht="18" customHeight="1"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</row>
    <row r="143" spans="18:36" ht="18" customHeight="1"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</row>
    <row r="144" spans="18:36" ht="18" customHeight="1"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</row>
    <row r="145" spans="18:36" ht="18" customHeight="1"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</row>
    <row r="146" spans="18:36" ht="18" customHeight="1"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</row>
    <row r="147" spans="18:36" ht="18" customHeight="1">
      <c r="R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</row>
    <row r="148" spans="18:36" ht="18" customHeight="1">
      <c r="R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</row>
    <row r="149" spans="18:36" ht="18" customHeight="1">
      <c r="R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</row>
    <row r="150" spans="18:36" ht="18" customHeight="1">
      <c r="R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</row>
    <row r="151" spans="18:36" ht="18" customHeight="1">
      <c r="R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</row>
    <row r="152" spans="18:36" ht="18" customHeight="1">
      <c r="R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</row>
    <row r="153" spans="18:36" ht="18" customHeight="1">
      <c r="R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</row>
    <row r="154" spans="18:36" ht="18" customHeight="1">
      <c r="R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</row>
  </sheetData>
  <mergeCells count="2">
    <mergeCell ref="A6:C6"/>
    <mergeCell ref="Q6:S6"/>
  </mergeCells>
  <printOptions horizontalCentered="1" verticalCentered="1"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3"/>
  <rowBreaks count="1" manualBreakCount="1">
    <brk id="30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98"/>
  <sheetViews>
    <sheetView view="pageBreakPreview" zoomScaleSheetLayoutView="100" workbookViewId="0" topLeftCell="A137">
      <selection activeCell="N161" sqref="N161"/>
    </sheetView>
  </sheetViews>
  <sheetFormatPr defaultColWidth="11.00390625" defaultRowHeight="18" customHeight="1"/>
  <cols>
    <col min="1" max="1" width="1.7109375" style="8" customWidth="1"/>
    <col min="2" max="2" width="2.7109375" style="10" customWidth="1"/>
    <col min="3" max="3" width="25.7109375" style="2" customWidth="1"/>
    <col min="4" max="9" width="9.7109375" style="2" hidden="1" customWidth="1"/>
    <col min="10" max="16" width="9.7109375" style="2" customWidth="1"/>
    <col min="17" max="17" width="25.7109375" style="2" customWidth="1"/>
    <col min="18" max="18" width="2.7109375" style="2" customWidth="1"/>
    <col min="19" max="19" width="1.7109375" style="2" customWidth="1"/>
    <col min="20" max="20" width="9.28125" style="2" customWidth="1"/>
    <col min="21" max="21" width="9.7109375" style="2" customWidth="1"/>
    <col min="22" max="22" width="8.8515625" style="2" customWidth="1"/>
    <col min="23" max="23" width="8.7109375" style="2" customWidth="1"/>
    <col min="24" max="24" width="9.57421875" style="2" customWidth="1"/>
    <col min="25" max="25" width="22.00390625" style="2" bestFit="1" customWidth="1"/>
    <col min="26" max="27" width="9.00390625" style="2" customWidth="1"/>
    <col min="28" max="28" width="8.421875" style="2" customWidth="1"/>
    <col min="29" max="32" width="9.421875" style="2" customWidth="1"/>
    <col min="33" max="33" width="22.00390625" style="2" customWidth="1"/>
    <col min="34" max="34" width="10.00390625" style="2" customWidth="1"/>
    <col min="35" max="35" width="9.00390625" style="2" customWidth="1"/>
    <col min="36" max="36" width="6.421875" style="2" customWidth="1"/>
    <col min="37" max="37" width="18.421875" style="2" customWidth="1"/>
    <col min="38" max="16384" width="11.00390625" style="2" customWidth="1"/>
  </cols>
  <sheetData>
    <row r="1" spans="1:19" ht="18" customHeight="1">
      <c r="A1" s="142" t="s">
        <v>152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83"/>
      <c r="S1" s="83" t="s">
        <v>153</v>
      </c>
    </row>
    <row r="2" spans="3:17" ht="18" customHeight="1">
      <c r="C2" s="57" t="s">
        <v>214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3:38" ht="20.4">
      <c r="C3" s="58" t="s">
        <v>215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57"/>
      <c r="AL3" s="61"/>
    </row>
    <row r="4" spans="3:38" ht="20.1" customHeight="1">
      <c r="C4" s="59" t="s">
        <v>216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57"/>
      <c r="AL4" s="61"/>
    </row>
    <row r="5" spans="1:20" ht="18" customHeight="1">
      <c r="A5" s="55" t="s">
        <v>132</v>
      </c>
      <c r="B5" s="2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S5" s="56" t="s">
        <v>133</v>
      </c>
      <c r="T5" s="4"/>
    </row>
    <row r="6" spans="1:19" ht="18" customHeight="1">
      <c r="A6" s="154" t="s">
        <v>2</v>
      </c>
      <c r="B6" s="155"/>
      <c r="C6" s="156"/>
      <c r="D6" s="114">
        <v>2000</v>
      </c>
      <c r="E6" s="128">
        <v>2001</v>
      </c>
      <c r="F6" s="128">
        <v>2002</v>
      </c>
      <c r="G6" s="128">
        <v>2003</v>
      </c>
      <c r="H6" s="128">
        <v>2004</v>
      </c>
      <c r="I6" s="128">
        <v>2005</v>
      </c>
      <c r="J6" s="128">
        <v>2006</v>
      </c>
      <c r="K6" s="128">
        <v>2007</v>
      </c>
      <c r="L6" s="128">
        <v>2008</v>
      </c>
      <c r="M6" s="128">
        <v>2009</v>
      </c>
      <c r="N6" s="128">
        <v>2010</v>
      </c>
      <c r="O6" s="128">
        <v>2011</v>
      </c>
      <c r="P6" s="128">
        <v>2012</v>
      </c>
      <c r="Q6" s="157" t="s">
        <v>182</v>
      </c>
      <c r="R6" s="158"/>
      <c r="S6" s="159"/>
    </row>
    <row r="7" spans="1:24" ht="18" customHeight="1">
      <c r="A7" s="9" t="s">
        <v>3</v>
      </c>
      <c r="C7" s="5" t="s">
        <v>4</v>
      </c>
      <c r="D7" s="135">
        <v>5623.103</v>
      </c>
      <c r="E7" s="6">
        <v>4677.189</v>
      </c>
      <c r="F7" s="6">
        <f aca="true" t="shared" si="0" ref="F7:P7">SUM(F8:F10)</f>
        <v>4516.881</v>
      </c>
      <c r="G7" s="6">
        <f t="shared" si="0"/>
        <v>5938.734</v>
      </c>
      <c r="H7" s="6">
        <f t="shared" si="0"/>
        <v>8011.438</v>
      </c>
      <c r="I7" s="6">
        <f t="shared" si="0"/>
        <v>12528.892</v>
      </c>
      <c r="J7" s="6">
        <f t="shared" si="0"/>
        <v>16848.3</v>
      </c>
      <c r="K7" s="6">
        <f t="shared" si="0"/>
        <v>17438</v>
      </c>
      <c r="L7" s="6">
        <f t="shared" si="0"/>
        <v>24033</v>
      </c>
      <c r="M7" s="6">
        <f t="shared" si="0"/>
        <v>15386.6</v>
      </c>
      <c r="N7" s="6">
        <f t="shared" si="0"/>
        <v>18938.7</v>
      </c>
      <c r="O7" s="6">
        <f t="shared" si="0"/>
        <v>27786.287</v>
      </c>
      <c r="P7" s="6">
        <f t="shared" si="0"/>
        <v>32861.491</v>
      </c>
      <c r="Q7" s="7" t="s">
        <v>6</v>
      </c>
      <c r="R7" s="8"/>
      <c r="S7" s="16" t="s">
        <v>7</v>
      </c>
      <c r="T7" s="8"/>
      <c r="U7" s="8"/>
      <c r="X7" s="4"/>
    </row>
    <row r="8" spans="1:24" ht="18" customHeight="1">
      <c r="A8" s="9"/>
      <c r="B8" s="10">
        <v>11</v>
      </c>
      <c r="C8" s="11" t="s">
        <v>8</v>
      </c>
      <c r="D8" s="136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5" t="s">
        <v>9</v>
      </c>
      <c r="R8" s="8">
        <v>11</v>
      </c>
      <c r="S8" s="16"/>
      <c r="T8" s="8"/>
      <c r="U8" s="12">
        <f>M7+M11</f>
        <v>26450.279</v>
      </c>
      <c r="X8" s="4"/>
    </row>
    <row r="9" spans="1:24" ht="18" customHeight="1">
      <c r="A9" s="9"/>
      <c r="C9" s="11" t="s">
        <v>10</v>
      </c>
      <c r="D9" s="138"/>
      <c r="E9" s="53" t="s">
        <v>5</v>
      </c>
      <c r="F9" s="53">
        <v>4516.881</v>
      </c>
      <c r="G9" s="53">
        <v>5938.734</v>
      </c>
      <c r="H9" s="53">
        <v>8011.438</v>
      </c>
      <c r="I9" s="53">
        <v>12528.892</v>
      </c>
      <c r="J9" s="53">
        <v>16848.3</v>
      </c>
      <c r="K9" s="53">
        <v>17438</v>
      </c>
      <c r="L9" s="53">
        <v>24033</v>
      </c>
      <c r="M9" s="53">
        <v>15386.6</v>
      </c>
      <c r="N9" s="53">
        <v>18938.7</v>
      </c>
      <c r="O9" s="53">
        <v>27786.287</v>
      </c>
      <c r="P9" s="53">
        <v>32861.491</v>
      </c>
      <c r="Q9" s="15" t="s">
        <v>11</v>
      </c>
      <c r="R9" s="8"/>
      <c r="S9" s="16"/>
      <c r="T9" s="8"/>
      <c r="U9" s="12">
        <f>U8-26450</f>
        <v>0.2789999999986321</v>
      </c>
      <c r="X9" s="4"/>
    </row>
    <row r="10" spans="1:24" ht="18" customHeight="1">
      <c r="A10" s="18"/>
      <c r="B10" s="19">
        <v>14</v>
      </c>
      <c r="C10" s="20" t="s">
        <v>12</v>
      </c>
      <c r="D10" s="139"/>
      <c r="E10" s="21" t="s">
        <v>5</v>
      </c>
      <c r="F10" s="21" t="s">
        <v>5</v>
      </c>
      <c r="G10" s="21" t="s">
        <v>5</v>
      </c>
      <c r="H10" s="21" t="s">
        <v>5</v>
      </c>
      <c r="I10" s="21" t="s">
        <v>5</v>
      </c>
      <c r="J10" s="21" t="s">
        <v>5</v>
      </c>
      <c r="K10" s="21" t="s">
        <v>5</v>
      </c>
      <c r="L10" s="21" t="s">
        <v>5</v>
      </c>
      <c r="M10" s="21" t="s">
        <v>5</v>
      </c>
      <c r="N10" s="21" t="s">
        <v>5</v>
      </c>
      <c r="O10" s="21"/>
      <c r="P10" s="21"/>
      <c r="Q10" s="22" t="s">
        <v>199</v>
      </c>
      <c r="R10" s="23">
        <v>14</v>
      </c>
      <c r="S10" s="24"/>
      <c r="T10" s="12"/>
      <c r="U10" s="12"/>
      <c r="V10" s="12"/>
      <c r="X10" s="4"/>
    </row>
    <row r="11" spans="1:24" ht="18" customHeight="1">
      <c r="A11" s="9" t="s">
        <v>13</v>
      </c>
      <c r="C11" s="25" t="s">
        <v>14</v>
      </c>
      <c r="D11" s="99">
        <v>3437</v>
      </c>
      <c r="E11" s="26">
        <v>3032.09</v>
      </c>
      <c r="F11" s="26">
        <f aca="true" t="shared" si="1" ref="F11:P11">SUM(F12:F48)</f>
        <v>4227.356999999999</v>
      </c>
      <c r="G11" s="26">
        <f t="shared" si="1"/>
        <v>4782.21</v>
      </c>
      <c r="H11" s="26">
        <f t="shared" si="1"/>
        <v>6512.825999999999</v>
      </c>
      <c r="I11" s="26">
        <f t="shared" si="1"/>
        <v>8793.673</v>
      </c>
      <c r="J11" s="26">
        <f t="shared" si="1"/>
        <v>9413.6</v>
      </c>
      <c r="K11" s="26">
        <f t="shared" si="1"/>
        <v>12228</v>
      </c>
      <c r="L11" s="26">
        <f t="shared" si="1"/>
        <v>12372</v>
      </c>
      <c r="M11" s="26">
        <f t="shared" si="1"/>
        <v>11063.678999999998</v>
      </c>
      <c r="N11" s="26">
        <f t="shared" si="1"/>
        <v>14150.516</v>
      </c>
      <c r="O11" s="26">
        <f t="shared" si="1"/>
        <v>17372.817000000006</v>
      </c>
      <c r="P11" s="26">
        <f t="shared" si="1"/>
        <v>18946.803999999993</v>
      </c>
      <c r="Q11" s="27" t="s">
        <v>15</v>
      </c>
      <c r="R11" s="8"/>
      <c r="S11" s="16" t="s">
        <v>16</v>
      </c>
      <c r="T11" s="8"/>
      <c r="U11" s="8"/>
      <c r="X11" s="4"/>
    </row>
    <row r="12" spans="1:24" ht="18" customHeight="1">
      <c r="A12" s="9"/>
      <c r="B12" s="10">
        <v>15</v>
      </c>
      <c r="C12" s="28" t="s">
        <v>17</v>
      </c>
      <c r="D12" s="131"/>
      <c r="E12" s="17" t="s">
        <v>5</v>
      </c>
      <c r="F12" s="17">
        <v>214.388</v>
      </c>
      <c r="G12" s="17">
        <v>226.814</v>
      </c>
      <c r="H12" s="17">
        <v>250.814</v>
      </c>
      <c r="I12" s="17">
        <v>272.806</v>
      </c>
      <c r="J12" s="17">
        <v>292</v>
      </c>
      <c r="K12" s="17">
        <v>339</v>
      </c>
      <c r="L12" s="17">
        <v>390</v>
      </c>
      <c r="M12" s="17">
        <v>479.812</v>
      </c>
      <c r="N12" s="17">
        <v>512.561</v>
      </c>
      <c r="O12" s="17">
        <v>520.33</v>
      </c>
      <c r="P12" s="17">
        <v>505.569</v>
      </c>
      <c r="Q12" s="15" t="s">
        <v>18</v>
      </c>
      <c r="R12" s="8">
        <v>15</v>
      </c>
      <c r="S12" s="16"/>
      <c r="T12" s="8"/>
      <c r="U12" s="8"/>
      <c r="X12" s="4"/>
    </row>
    <row r="13" spans="1:24" ht="18" customHeight="1">
      <c r="A13" s="9"/>
      <c r="B13" s="10">
        <v>16</v>
      </c>
      <c r="C13" s="29" t="s">
        <v>19</v>
      </c>
      <c r="D13" s="17"/>
      <c r="E13" s="17" t="s">
        <v>5</v>
      </c>
      <c r="F13" s="17" t="s">
        <v>135</v>
      </c>
      <c r="G13" s="17" t="s">
        <v>135</v>
      </c>
      <c r="H13" s="17" t="s">
        <v>135</v>
      </c>
      <c r="I13" s="17" t="s">
        <v>135</v>
      </c>
      <c r="J13" s="17" t="s">
        <v>135</v>
      </c>
      <c r="K13" s="17" t="s">
        <v>135</v>
      </c>
      <c r="L13" s="17" t="s">
        <v>135</v>
      </c>
      <c r="M13" s="17" t="s">
        <v>135</v>
      </c>
      <c r="N13" s="17" t="s">
        <v>135</v>
      </c>
      <c r="O13" s="17" t="s">
        <v>135</v>
      </c>
      <c r="P13" s="17" t="s">
        <v>135</v>
      </c>
      <c r="Q13" s="27" t="s">
        <v>20</v>
      </c>
      <c r="R13" s="8">
        <v>16</v>
      </c>
      <c r="S13" s="16"/>
      <c r="T13" s="8"/>
      <c r="U13" s="8"/>
      <c r="X13" s="4"/>
    </row>
    <row r="14" spans="1:24" ht="18" customHeight="1">
      <c r="A14" s="9"/>
      <c r="B14" s="10">
        <v>17</v>
      </c>
      <c r="C14" s="30" t="s">
        <v>21</v>
      </c>
      <c r="D14" s="17"/>
      <c r="E14" s="17" t="s">
        <v>5</v>
      </c>
      <c r="F14" s="17">
        <v>17.561</v>
      </c>
      <c r="G14" s="17">
        <v>14.879</v>
      </c>
      <c r="H14" s="17">
        <v>17.161</v>
      </c>
      <c r="I14" s="17">
        <v>18.17</v>
      </c>
      <c r="J14" s="17">
        <v>19.4</v>
      </c>
      <c r="K14" s="17">
        <v>20</v>
      </c>
      <c r="L14" s="17">
        <v>23</v>
      </c>
      <c r="M14" s="17">
        <v>22.98</v>
      </c>
      <c r="N14" s="17">
        <v>22.424</v>
      </c>
      <c r="O14" s="17">
        <v>25.517</v>
      </c>
      <c r="P14" s="17">
        <v>25.541</v>
      </c>
      <c r="Q14" s="27" t="s">
        <v>22</v>
      </c>
      <c r="R14" s="8">
        <v>17</v>
      </c>
      <c r="S14" s="16"/>
      <c r="T14" s="8"/>
      <c r="U14" s="8"/>
      <c r="X14" s="4"/>
    </row>
    <row r="15" spans="1:24" ht="18" customHeight="1">
      <c r="A15" s="9"/>
      <c r="B15" s="10">
        <v>18</v>
      </c>
      <c r="C15" s="30" t="s">
        <v>23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7" t="s">
        <v>24</v>
      </c>
      <c r="R15" s="8">
        <v>18</v>
      </c>
      <c r="S15" s="16"/>
      <c r="T15" s="8"/>
      <c r="U15" s="8"/>
      <c r="X15" s="4"/>
    </row>
    <row r="16" spans="1:24" ht="18" customHeight="1">
      <c r="A16" s="9"/>
      <c r="C16" s="30" t="s">
        <v>25</v>
      </c>
      <c r="D16" s="17"/>
      <c r="E16" s="17" t="s">
        <v>5</v>
      </c>
      <c r="F16" s="17">
        <v>61.321</v>
      </c>
      <c r="G16" s="17">
        <v>59.321</v>
      </c>
      <c r="H16" s="17">
        <v>60.051</v>
      </c>
      <c r="I16" s="17">
        <v>59.521</v>
      </c>
      <c r="J16" s="17">
        <v>61.9</v>
      </c>
      <c r="K16" s="17">
        <v>66</v>
      </c>
      <c r="L16" s="17">
        <v>67</v>
      </c>
      <c r="M16" s="17">
        <v>75.957</v>
      </c>
      <c r="N16" s="17">
        <v>81</v>
      </c>
      <c r="O16" s="17">
        <v>80.55</v>
      </c>
      <c r="P16" s="17">
        <v>90.857</v>
      </c>
      <c r="Q16" s="27" t="s">
        <v>189</v>
      </c>
      <c r="R16" s="8"/>
      <c r="S16" s="16"/>
      <c r="T16" s="8"/>
      <c r="U16" s="8"/>
      <c r="X16" s="4"/>
    </row>
    <row r="17" spans="1:24" ht="18" customHeight="1">
      <c r="A17" s="9"/>
      <c r="B17" s="10">
        <v>19</v>
      </c>
      <c r="C17" s="30" t="s">
        <v>26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27" t="s">
        <v>190</v>
      </c>
      <c r="R17" s="8">
        <v>19</v>
      </c>
      <c r="S17" s="16"/>
      <c r="T17" s="8"/>
      <c r="U17" s="8"/>
      <c r="X17" s="4"/>
    </row>
    <row r="18" spans="1:24" ht="18" customHeight="1">
      <c r="A18" s="9"/>
      <c r="C18" s="30" t="s">
        <v>27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31" t="s">
        <v>28</v>
      </c>
      <c r="R18" s="8"/>
      <c r="S18" s="16"/>
      <c r="T18" s="8"/>
      <c r="U18" s="8"/>
      <c r="X18" s="4"/>
    </row>
    <row r="19" spans="1:24" ht="18" customHeight="1">
      <c r="A19" s="9"/>
      <c r="C19" s="30" t="s">
        <v>29</v>
      </c>
      <c r="D19" s="17"/>
      <c r="E19" s="17" t="s">
        <v>5</v>
      </c>
      <c r="F19" s="17">
        <v>2.816</v>
      </c>
      <c r="G19" s="17">
        <v>2.509</v>
      </c>
      <c r="H19" s="17">
        <v>2.99</v>
      </c>
      <c r="I19" s="17">
        <v>2.954</v>
      </c>
      <c r="J19" s="17">
        <v>2.7</v>
      </c>
      <c r="K19" s="17">
        <v>3</v>
      </c>
      <c r="L19" s="17">
        <v>3</v>
      </c>
      <c r="M19" s="17">
        <v>2.96</v>
      </c>
      <c r="N19" s="17">
        <v>3</v>
      </c>
      <c r="O19" s="17">
        <v>3.658</v>
      </c>
      <c r="P19" s="17">
        <v>3.894</v>
      </c>
      <c r="Q19" s="27" t="s">
        <v>30</v>
      </c>
      <c r="R19" s="8"/>
      <c r="S19" s="16"/>
      <c r="T19" s="8"/>
      <c r="U19" s="8"/>
      <c r="X19" s="4"/>
    </row>
    <row r="20" spans="1:24" ht="18" customHeight="1">
      <c r="A20" s="9"/>
      <c r="B20" s="10">
        <v>20</v>
      </c>
      <c r="C20" s="30" t="s">
        <v>31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7" t="s">
        <v>32</v>
      </c>
      <c r="R20" s="8">
        <v>20</v>
      </c>
      <c r="S20" s="16"/>
      <c r="T20" s="8"/>
      <c r="U20" s="8"/>
      <c r="X20" s="4"/>
    </row>
    <row r="21" spans="1:24" ht="18" customHeight="1">
      <c r="A21" s="9"/>
      <c r="C21" s="30" t="s">
        <v>33</v>
      </c>
      <c r="D21" s="17"/>
      <c r="E21" s="17" t="s">
        <v>5</v>
      </c>
      <c r="F21" s="17">
        <v>10.609</v>
      </c>
      <c r="G21" s="17">
        <v>14.37</v>
      </c>
      <c r="H21" s="17">
        <v>12.978</v>
      </c>
      <c r="I21" s="17">
        <v>12.832</v>
      </c>
      <c r="J21" s="17">
        <v>11.8</v>
      </c>
      <c r="K21" s="17">
        <v>17</v>
      </c>
      <c r="L21" s="17">
        <v>17</v>
      </c>
      <c r="M21" s="17">
        <v>15.59</v>
      </c>
      <c r="N21" s="17">
        <v>16</v>
      </c>
      <c r="O21" s="17">
        <v>14.215</v>
      </c>
      <c r="P21" s="17">
        <v>19.822</v>
      </c>
      <c r="Q21" s="27" t="s">
        <v>34</v>
      </c>
      <c r="R21" s="8"/>
      <c r="S21" s="16"/>
      <c r="T21" s="8"/>
      <c r="U21" s="8"/>
      <c r="X21" s="4"/>
    </row>
    <row r="22" spans="1:24" ht="18" customHeight="1">
      <c r="A22" s="9"/>
      <c r="B22" s="10">
        <v>21</v>
      </c>
      <c r="C22" s="30" t="s">
        <v>35</v>
      </c>
      <c r="D22" s="17"/>
      <c r="E22" s="17" t="s">
        <v>5</v>
      </c>
      <c r="F22" s="17">
        <v>27.1</v>
      </c>
      <c r="G22" s="17">
        <v>32.699</v>
      </c>
      <c r="H22" s="17">
        <v>38.801</v>
      </c>
      <c r="I22" s="17">
        <v>42.323</v>
      </c>
      <c r="J22" s="17">
        <v>46.2</v>
      </c>
      <c r="K22" s="17">
        <v>55</v>
      </c>
      <c r="L22" s="17">
        <v>65</v>
      </c>
      <c r="M22" s="17">
        <v>66.99</v>
      </c>
      <c r="N22" s="17">
        <v>77</v>
      </c>
      <c r="O22" s="17">
        <v>81.89</v>
      </c>
      <c r="P22" s="17">
        <v>88.286</v>
      </c>
      <c r="Q22" s="27" t="s">
        <v>36</v>
      </c>
      <c r="R22" s="8">
        <v>21</v>
      </c>
      <c r="S22" s="16"/>
      <c r="T22" s="8"/>
      <c r="U22" s="8"/>
      <c r="X22" s="4"/>
    </row>
    <row r="23" spans="1:24" ht="18" customHeight="1">
      <c r="A23" s="9"/>
      <c r="B23" s="10">
        <v>22</v>
      </c>
      <c r="C23" s="32" t="s">
        <v>37</v>
      </c>
      <c r="D23" s="17"/>
      <c r="E23" s="17" t="s">
        <v>5</v>
      </c>
      <c r="F23" s="17">
        <v>66.512</v>
      </c>
      <c r="G23" s="17">
        <v>65.891</v>
      </c>
      <c r="H23" s="17">
        <v>76.008</v>
      </c>
      <c r="I23" s="17">
        <v>83.744</v>
      </c>
      <c r="J23" s="17">
        <v>97.5</v>
      </c>
      <c r="K23" s="17">
        <v>97</v>
      </c>
      <c r="L23" s="17">
        <v>125</v>
      </c>
      <c r="M23" s="17">
        <v>113.39</v>
      </c>
      <c r="N23" s="17">
        <v>109.57</v>
      </c>
      <c r="O23" s="17">
        <v>112.5</v>
      </c>
      <c r="P23" s="17">
        <v>111.868</v>
      </c>
      <c r="Q23" s="27" t="s">
        <v>38</v>
      </c>
      <c r="R23" s="8">
        <v>22</v>
      </c>
      <c r="S23" s="16"/>
      <c r="T23" s="8"/>
      <c r="U23" s="8"/>
      <c r="X23" s="4"/>
    </row>
    <row r="24" spans="1:24" ht="18" customHeight="1">
      <c r="A24" s="9"/>
      <c r="B24" s="10">
        <v>23</v>
      </c>
      <c r="C24" s="29" t="s">
        <v>39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27" t="s">
        <v>40</v>
      </c>
      <c r="R24" s="8">
        <v>23</v>
      </c>
      <c r="S24" s="16"/>
      <c r="T24" s="8"/>
      <c r="U24" s="8"/>
      <c r="X24" s="4"/>
    </row>
    <row r="25" spans="1:24" ht="18" customHeight="1">
      <c r="A25" s="9"/>
      <c r="C25" s="29" t="s">
        <v>41</v>
      </c>
      <c r="D25" s="17"/>
      <c r="E25" s="17" t="s">
        <v>5</v>
      </c>
      <c r="F25" s="17">
        <v>3101.244</v>
      </c>
      <c r="G25" s="17">
        <v>3426.774</v>
      </c>
      <c r="H25" s="17">
        <v>4853.29</v>
      </c>
      <c r="I25" s="17">
        <v>6929.517</v>
      </c>
      <c r="J25" s="17">
        <v>7339.8</v>
      </c>
      <c r="K25" s="17">
        <v>9777</v>
      </c>
      <c r="L25" s="17">
        <v>9554</v>
      </c>
      <c r="M25" s="17">
        <v>8621.31</v>
      </c>
      <c r="N25" s="17">
        <v>10962.9</v>
      </c>
      <c r="O25" s="17">
        <v>13449.87</v>
      </c>
      <c r="P25" s="17">
        <v>14244.663</v>
      </c>
      <c r="Q25" s="27" t="s">
        <v>42</v>
      </c>
      <c r="R25" s="8"/>
      <c r="S25" s="16"/>
      <c r="T25" s="8"/>
      <c r="U25" s="8"/>
      <c r="X25" s="4"/>
    </row>
    <row r="26" spans="1:24" ht="18" customHeight="1">
      <c r="A26" s="9"/>
      <c r="B26" s="10">
        <v>24</v>
      </c>
      <c r="C26" s="30" t="s">
        <v>43</v>
      </c>
      <c r="D26" s="17"/>
      <c r="E26" s="17" t="s">
        <v>5</v>
      </c>
      <c r="F26" s="17">
        <v>229.99</v>
      </c>
      <c r="G26" s="17">
        <v>325.672</v>
      </c>
      <c r="H26" s="17">
        <v>457.043</v>
      </c>
      <c r="I26" s="17">
        <v>501.244</v>
      </c>
      <c r="J26" s="17">
        <v>503.4</v>
      </c>
      <c r="K26" s="17">
        <v>628</v>
      </c>
      <c r="L26" s="17">
        <v>664</v>
      </c>
      <c r="M26" s="17">
        <v>531.786</v>
      </c>
      <c r="N26" s="17">
        <v>1111</v>
      </c>
      <c r="O26" s="17">
        <v>1595.7</v>
      </c>
      <c r="P26" s="17">
        <v>2374.4</v>
      </c>
      <c r="Q26" s="27" t="s">
        <v>44</v>
      </c>
      <c r="R26" s="8">
        <v>24</v>
      </c>
      <c r="S26" s="16"/>
      <c r="T26" s="8"/>
      <c r="U26" s="8"/>
      <c r="X26" s="4"/>
    </row>
    <row r="27" spans="1:24" ht="18" customHeight="1">
      <c r="A27" s="9"/>
      <c r="B27" s="10">
        <v>25</v>
      </c>
      <c r="C27" s="30" t="s">
        <v>45</v>
      </c>
      <c r="D27" s="17"/>
      <c r="E27" s="17" t="s">
        <v>5</v>
      </c>
      <c r="F27" s="17">
        <v>45.161</v>
      </c>
      <c r="G27" s="17">
        <v>53.866</v>
      </c>
      <c r="H27" s="17">
        <v>62.985</v>
      </c>
      <c r="I27" s="17">
        <v>86.304</v>
      </c>
      <c r="J27" s="17">
        <v>90.4</v>
      </c>
      <c r="K27" s="17">
        <v>107</v>
      </c>
      <c r="L27" s="17">
        <v>123</v>
      </c>
      <c r="M27" s="17">
        <v>112.103</v>
      </c>
      <c r="N27" s="17">
        <v>121</v>
      </c>
      <c r="O27" s="17">
        <v>134.4</v>
      </c>
      <c r="P27" s="17">
        <v>129.797</v>
      </c>
      <c r="Q27" s="27" t="s">
        <v>46</v>
      </c>
      <c r="R27" s="8">
        <v>25</v>
      </c>
      <c r="S27" s="16"/>
      <c r="T27" s="8"/>
      <c r="U27" s="8"/>
      <c r="X27" s="4"/>
    </row>
    <row r="28" spans="1:24" ht="18" customHeight="1">
      <c r="A28" s="9"/>
      <c r="B28" s="10">
        <v>26</v>
      </c>
      <c r="C28" s="30" t="s">
        <v>47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27" t="s">
        <v>48</v>
      </c>
      <c r="R28" s="8">
        <v>26</v>
      </c>
      <c r="S28" s="16"/>
      <c r="T28" s="8"/>
      <c r="U28" s="8"/>
      <c r="X28" s="4"/>
    </row>
    <row r="29" spans="1:24" ht="18" customHeight="1">
      <c r="A29" s="9"/>
      <c r="C29" s="30" t="s">
        <v>49</v>
      </c>
      <c r="D29" s="17"/>
      <c r="E29" s="17" t="s">
        <v>5</v>
      </c>
      <c r="F29" s="17">
        <v>157.516</v>
      </c>
      <c r="G29" s="17">
        <v>189.615</v>
      </c>
      <c r="H29" s="17">
        <v>230.849</v>
      </c>
      <c r="I29" s="17">
        <v>269.861</v>
      </c>
      <c r="J29" s="17">
        <v>295.1</v>
      </c>
      <c r="K29" s="17">
        <v>329</v>
      </c>
      <c r="L29" s="17">
        <v>384</v>
      </c>
      <c r="M29" s="17">
        <v>354.432</v>
      </c>
      <c r="N29" s="17">
        <v>352</v>
      </c>
      <c r="O29" s="17">
        <v>414.158</v>
      </c>
      <c r="P29" s="17">
        <v>435.297</v>
      </c>
      <c r="Q29" s="27" t="s">
        <v>183</v>
      </c>
      <c r="R29" s="8"/>
      <c r="S29" s="16"/>
      <c r="T29" s="8"/>
      <c r="U29" s="8"/>
      <c r="X29" s="4"/>
    </row>
    <row r="30" spans="1:24" ht="18" customHeight="1">
      <c r="A30" s="33"/>
      <c r="B30" s="34">
        <v>27</v>
      </c>
      <c r="C30" s="35" t="s">
        <v>50</v>
      </c>
      <c r="D30" s="37"/>
      <c r="E30" s="37" t="s">
        <v>5</v>
      </c>
      <c r="F30" s="37">
        <v>16.093</v>
      </c>
      <c r="G30" s="37">
        <v>45.506</v>
      </c>
      <c r="H30" s="37">
        <v>63.223</v>
      </c>
      <c r="I30" s="37">
        <v>83.615</v>
      </c>
      <c r="J30" s="37">
        <v>122.9</v>
      </c>
      <c r="K30" s="37">
        <v>149</v>
      </c>
      <c r="L30" s="37">
        <v>230</v>
      </c>
      <c r="M30" s="37">
        <v>38.842</v>
      </c>
      <c r="N30" s="37">
        <v>87.6</v>
      </c>
      <c r="O30" s="37">
        <v>118.628</v>
      </c>
      <c r="P30" s="37">
        <v>119.316</v>
      </c>
      <c r="Q30" s="38" t="s">
        <v>51</v>
      </c>
      <c r="R30" s="39">
        <v>27</v>
      </c>
      <c r="S30" s="40"/>
      <c r="T30" s="3"/>
      <c r="U30" s="3"/>
      <c r="X30" s="4"/>
    </row>
    <row r="31" spans="1:24" ht="18" customHeight="1">
      <c r="A31" s="9"/>
      <c r="B31" s="10">
        <v>28</v>
      </c>
      <c r="C31" s="30" t="s">
        <v>52</v>
      </c>
      <c r="D31" s="17"/>
      <c r="E31" s="113"/>
      <c r="F31" s="113"/>
      <c r="G31" s="113"/>
      <c r="H31" s="113"/>
      <c r="I31" s="113"/>
      <c r="J31" s="113"/>
      <c r="K31" s="17"/>
      <c r="L31" s="17"/>
      <c r="M31" s="17"/>
      <c r="N31" s="17"/>
      <c r="O31" s="17"/>
      <c r="P31" s="17"/>
      <c r="Q31" s="27" t="s">
        <v>53</v>
      </c>
      <c r="R31" s="8">
        <v>28</v>
      </c>
      <c r="S31" s="16"/>
      <c r="T31" s="8"/>
      <c r="U31" s="8"/>
      <c r="X31" s="4"/>
    </row>
    <row r="32" spans="1:24" ht="18" customHeight="1">
      <c r="A32" s="9"/>
      <c r="C32" s="30" t="s">
        <v>54</v>
      </c>
      <c r="D32" s="17"/>
      <c r="E32" s="17" t="s">
        <v>5</v>
      </c>
      <c r="F32" s="17">
        <v>113.274</v>
      </c>
      <c r="G32" s="17">
        <v>137.459</v>
      </c>
      <c r="H32" s="17">
        <v>159.588</v>
      </c>
      <c r="I32" s="17">
        <v>168.528</v>
      </c>
      <c r="J32" s="17">
        <v>205.6</v>
      </c>
      <c r="K32" s="17">
        <v>233</v>
      </c>
      <c r="L32" s="17">
        <v>256</v>
      </c>
      <c r="M32" s="17">
        <v>228.6</v>
      </c>
      <c r="N32" s="17">
        <v>235</v>
      </c>
      <c r="O32" s="17">
        <v>262.429</v>
      </c>
      <c r="P32" s="17">
        <v>247.975</v>
      </c>
      <c r="Q32" s="27" t="s">
        <v>55</v>
      </c>
      <c r="R32" s="8"/>
      <c r="S32" s="16"/>
      <c r="T32" s="8"/>
      <c r="U32" s="8"/>
      <c r="X32" s="4"/>
    </row>
    <row r="33" spans="1:24" ht="18" customHeight="1">
      <c r="A33" s="9"/>
      <c r="B33" s="10">
        <v>29</v>
      </c>
      <c r="C33" s="30" t="s">
        <v>56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27" t="s">
        <v>57</v>
      </c>
      <c r="R33" s="3">
        <v>29</v>
      </c>
      <c r="S33" s="41"/>
      <c r="T33" s="3"/>
      <c r="U33" s="3"/>
      <c r="X33" s="4"/>
    </row>
    <row r="34" spans="1:24" ht="18" customHeight="1">
      <c r="A34" s="9"/>
      <c r="C34" s="30" t="s">
        <v>58</v>
      </c>
      <c r="D34" s="17"/>
      <c r="E34" s="17" t="s">
        <v>5</v>
      </c>
      <c r="F34" s="17">
        <v>20.366</v>
      </c>
      <c r="G34" s="17">
        <v>20.191</v>
      </c>
      <c r="H34" s="17">
        <v>27.772</v>
      </c>
      <c r="I34" s="17">
        <v>32.051</v>
      </c>
      <c r="J34" s="17">
        <v>40.3</v>
      </c>
      <c r="K34" s="17">
        <v>44</v>
      </c>
      <c r="L34" s="17">
        <v>48</v>
      </c>
      <c r="M34" s="17">
        <v>43.4</v>
      </c>
      <c r="N34" s="17">
        <v>45</v>
      </c>
      <c r="O34" s="17">
        <v>39.775</v>
      </c>
      <c r="P34" s="17">
        <v>48.8</v>
      </c>
      <c r="Q34" s="27" t="s">
        <v>184</v>
      </c>
      <c r="R34" s="3"/>
      <c r="S34" s="41"/>
      <c r="T34" s="3"/>
      <c r="U34" s="3"/>
      <c r="X34" s="4"/>
    </row>
    <row r="35" spans="1:24" ht="18" customHeight="1">
      <c r="A35" s="9"/>
      <c r="B35" s="10">
        <v>30</v>
      </c>
      <c r="C35" s="30" t="s">
        <v>59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27" t="s">
        <v>60</v>
      </c>
      <c r="R35" s="3">
        <v>30</v>
      </c>
      <c r="S35" s="41"/>
      <c r="T35" s="3"/>
      <c r="U35" s="3"/>
      <c r="X35" s="4"/>
    </row>
    <row r="36" spans="1:24" ht="18" customHeight="1">
      <c r="A36" s="9"/>
      <c r="C36" s="30" t="s">
        <v>61</v>
      </c>
      <c r="D36" s="17"/>
      <c r="E36" s="17" t="s">
        <v>5</v>
      </c>
      <c r="F36" s="17" t="s">
        <v>135</v>
      </c>
      <c r="G36" s="17" t="s">
        <v>135</v>
      </c>
      <c r="H36" s="17" t="s">
        <v>135</v>
      </c>
      <c r="I36" s="17" t="s">
        <v>135</v>
      </c>
      <c r="J36" s="17" t="s">
        <v>135</v>
      </c>
      <c r="K36" s="17" t="s">
        <v>135</v>
      </c>
      <c r="L36" s="17" t="s">
        <v>135</v>
      </c>
      <c r="M36" s="17" t="s">
        <v>135</v>
      </c>
      <c r="N36" s="17" t="s">
        <v>135</v>
      </c>
      <c r="O36" s="17" t="s">
        <v>135</v>
      </c>
      <c r="P36" s="17" t="s">
        <v>135</v>
      </c>
      <c r="Q36" s="27" t="s">
        <v>62</v>
      </c>
      <c r="R36" s="3"/>
      <c r="S36" s="41"/>
      <c r="T36" s="3"/>
      <c r="U36" s="3"/>
      <c r="X36" s="4"/>
    </row>
    <row r="37" spans="1:24" ht="18" customHeight="1">
      <c r="A37" s="9"/>
      <c r="B37" s="10">
        <v>31</v>
      </c>
      <c r="C37" s="29" t="s">
        <v>63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27" t="s">
        <v>64</v>
      </c>
      <c r="R37" s="3">
        <v>31</v>
      </c>
      <c r="S37" s="41"/>
      <c r="T37" s="3"/>
      <c r="U37" s="3"/>
      <c r="X37" s="4"/>
    </row>
    <row r="38" spans="1:24" ht="18" customHeight="1">
      <c r="A38" s="9"/>
      <c r="C38" s="11" t="s">
        <v>65</v>
      </c>
      <c r="D38" s="17"/>
      <c r="E38" s="17" t="s">
        <v>5</v>
      </c>
      <c r="F38" s="17">
        <v>40.62</v>
      </c>
      <c r="G38" s="17">
        <v>50.279</v>
      </c>
      <c r="H38" s="17">
        <v>63.128</v>
      </c>
      <c r="I38" s="17">
        <v>73.967</v>
      </c>
      <c r="J38" s="17">
        <v>111.2</v>
      </c>
      <c r="K38" s="17">
        <v>152</v>
      </c>
      <c r="L38" s="17">
        <v>174</v>
      </c>
      <c r="M38" s="17">
        <v>149.776</v>
      </c>
      <c r="N38" s="17">
        <v>180.97</v>
      </c>
      <c r="O38" s="17">
        <v>222.24</v>
      </c>
      <c r="P38" s="17">
        <v>221.734</v>
      </c>
      <c r="Q38" s="15" t="s">
        <v>185</v>
      </c>
      <c r="R38" s="3"/>
      <c r="S38" s="41"/>
      <c r="T38" s="3"/>
      <c r="U38" s="3"/>
      <c r="X38" s="4"/>
    </row>
    <row r="39" spans="1:24" ht="18" customHeight="1">
      <c r="A39" s="9"/>
      <c r="B39" s="10">
        <v>32</v>
      </c>
      <c r="C39" s="29" t="s">
        <v>66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27" t="s">
        <v>188</v>
      </c>
      <c r="R39" s="8">
        <v>32</v>
      </c>
      <c r="S39" s="16"/>
      <c r="T39" s="8"/>
      <c r="U39" s="8"/>
      <c r="X39" s="4"/>
    </row>
    <row r="40" spans="1:24" ht="18" customHeight="1">
      <c r="A40" s="9"/>
      <c r="C40" s="29" t="s">
        <v>67</v>
      </c>
      <c r="D40" s="17"/>
      <c r="E40" s="17" t="s">
        <v>5</v>
      </c>
      <c r="F40" s="17" t="s">
        <v>135</v>
      </c>
      <c r="G40" s="17" t="s">
        <v>135</v>
      </c>
      <c r="H40" s="17" t="s">
        <v>135</v>
      </c>
      <c r="I40" s="17" t="s">
        <v>135</v>
      </c>
      <c r="J40" s="17" t="s">
        <v>135</v>
      </c>
      <c r="K40" s="17" t="s">
        <v>135</v>
      </c>
      <c r="L40" s="17" t="s">
        <v>135</v>
      </c>
      <c r="M40" s="17" t="s">
        <v>135</v>
      </c>
      <c r="N40" s="17" t="s">
        <v>135</v>
      </c>
      <c r="O40" s="17" t="s">
        <v>135</v>
      </c>
      <c r="P40" s="17" t="s">
        <v>135</v>
      </c>
      <c r="Q40" s="15" t="s">
        <v>68</v>
      </c>
      <c r="R40" s="8"/>
      <c r="S40" s="16"/>
      <c r="T40" s="8"/>
      <c r="U40" s="8"/>
      <c r="X40" s="4"/>
    </row>
    <row r="41" spans="1:24" ht="18" customHeight="1">
      <c r="A41" s="9"/>
      <c r="B41" s="10">
        <v>33</v>
      </c>
      <c r="C41" s="29" t="s">
        <v>69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27" t="s">
        <v>70</v>
      </c>
      <c r="R41" s="8">
        <v>33</v>
      </c>
      <c r="S41" s="16"/>
      <c r="T41" s="8"/>
      <c r="U41" s="8"/>
      <c r="X41" s="4"/>
    </row>
    <row r="42" spans="1:24" ht="18" customHeight="1">
      <c r="A42" s="9"/>
      <c r="C42" s="29" t="s">
        <v>71</v>
      </c>
      <c r="D42" s="17"/>
      <c r="E42" s="17" t="s">
        <v>5</v>
      </c>
      <c r="F42" s="17">
        <v>25.351</v>
      </c>
      <c r="G42" s="17">
        <v>25.657</v>
      </c>
      <c r="H42" s="17">
        <v>35.823</v>
      </c>
      <c r="I42" s="17">
        <v>46.129</v>
      </c>
      <c r="J42" s="17">
        <v>48.3</v>
      </c>
      <c r="K42" s="17">
        <v>54</v>
      </c>
      <c r="L42" s="17">
        <v>55</v>
      </c>
      <c r="M42" s="17">
        <v>44.997</v>
      </c>
      <c r="N42" s="17">
        <v>70</v>
      </c>
      <c r="O42" s="17">
        <v>58.4</v>
      </c>
      <c r="P42" s="17">
        <v>51.706</v>
      </c>
      <c r="Q42" s="27" t="s">
        <v>72</v>
      </c>
      <c r="R42" s="8"/>
      <c r="S42" s="16"/>
      <c r="T42" s="8"/>
      <c r="U42" s="8"/>
      <c r="X42" s="4"/>
    </row>
    <row r="43" spans="1:24" ht="18" customHeight="1">
      <c r="A43" s="9"/>
      <c r="B43" s="10">
        <v>34</v>
      </c>
      <c r="C43" s="30" t="s">
        <v>73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27" t="s">
        <v>74</v>
      </c>
      <c r="R43" s="3">
        <v>34</v>
      </c>
      <c r="S43" s="41"/>
      <c r="T43" s="3"/>
      <c r="U43" s="3"/>
      <c r="X43" s="4"/>
    </row>
    <row r="44" spans="1:24" ht="18" customHeight="1">
      <c r="A44" s="9"/>
      <c r="C44" s="28" t="s">
        <v>75</v>
      </c>
      <c r="D44" s="17"/>
      <c r="E44" s="17" t="s">
        <v>5</v>
      </c>
      <c r="F44" s="17">
        <v>6.375</v>
      </c>
      <c r="G44" s="17">
        <v>6.597</v>
      </c>
      <c r="H44" s="17">
        <v>7.546</v>
      </c>
      <c r="I44" s="17">
        <v>8.076</v>
      </c>
      <c r="J44" s="17">
        <v>10</v>
      </c>
      <c r="K44" s="17">
        <v>15</v>
      </c>
      <c r="L44" s="17">
        <v>12</v>
      </c>
      <c r="M44" s="17">
        <v>6.778</v>
      </c>
      <c r="N44" s="17">
        <v>7.491</v>
      </c>
      <c r="O44" s="17">
        <v>8.08</v>
      </c>
      <c r="P44" s="17">
        <v>9.88</v>
      </c>
      <c r="Q44" s="15" t="s">
        <v>201</v>
      </c>
      <c r="R44" s="3"/>
      <c r="S44" s="41"/>
      <c r="T44" s="3"/>
      <c r="U44" s="3"/>
      <c r="X44" s="4"/>
    </row>
    <row r="45" spans="1:24" ht="18" customHeight="1">
      <c r="A45" s="9"/>
      <c r="B45" s="10">
        <v>35</v>
      </c>
      <c r="C45" s="28" t="s">
        <v>76</v>
      </c>
      <c r="D45" s="17"/>
      <c r="E45" s="17" t="s">
        <v>5</v>
      </c>
      <c r="F45" s="17">
        <v>22.765</v>
      </c>
      <c r="G45" s="17">
        <v>23.317</v>
      </c>
      <c r="H45" s="17">
        <v>28.74</v>
      </c>
      <c r="I45" s="17">
        <v>33.968</v>
      </c>
      <c r="J45" s="17">
        <v>48.1</v>
      </c>
      <c r="K45" s="17">
        <v>47</v>
      </c>
      <c r="L45" s="17">
        <v>77</v>
      </c>
      <c r="M45" s="17">
        <v>66.658</v>
      </c>
      <c r="N45" s="17">
        <v>55</v>
      </c>
      <c r="O45" s="17">
        <v>86.3</v>
      </c>
      <c r="P45" s="17">
        <v>72.816</v>
      </c>
      <c r="Q45" s="27" t="s">
        <v>77</v>
      </c>
      <c r="R45" s="8">
        <v>35</v>
      </c>
      <c r="S45" s="16"/>
      <c r="T45" s="8"/>
      <c r="U45" s="8"/>
      <c r="X45" s="4"/>
    </row>
    <row r="46" spans="1:40" ht="18" customHeight="1">
      <c r="A46" s="9"/>
      <c r="B46" s="10">
        <v>36</v>
      </c>
      <c r="C46" s="30" t="s">
        <v>78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27" t="s">
        <v>79</v>
      </c>
      <c r="R46" s="8">
        <v>36</v>
      </c>
      <c r="S46" s="16"/>
      <c r="T46" s="8"/>
      <c r="U46" s="8"/>
      <c r="X46" s="4"/>
      <c r="AN46" s="42"/>
    </row>
    <row r="47" spans="1:40" ht="18" customHeight="1">
      <c r="A47" s="9"/>
      <c r="C47" s="28" t="s">
        <v>80</v>
      </c>
      <c r="D47" s="17"/>
      <c r="E47" s="17" t="s">
        <v>5</v>
      </c>
      <c r="F47" s="17">
        <v>46.98</v>
      </c>
      <c r="G47" s="17">
        <v>58.696</v>
      </c>
      <c r="H47" s="17">
        <v>59.396</v>
      </c>
      <c r="I47" s="17">
        <v>60.962</v>
      </c>
      <c r="J47" s="17">
        <v>61</v>
      </c>
      <c r="K47" s="17">
        <v>84</v>
      </c>
      <c r="L47" s="17">
        <v>86</v>
      </c>
      <c r="M47" s="17">
        <v>73.748</v>
      </c>
      <c r="N47" s="17">
        <v>85</v>
      </c>
      <c r="O47" s="17">
        <v>123.7</v>
      </c>
      <c r="P47" s="17">
        <v>124.921</v>
      </c>
      <c r="Q47" s="15" t="s">
        <v>186</v>
      </c>
      <c r="R47" s="8"/>
      <c r="S47" s="16"/>
      <c r="T47" s="8"/>
      <c r="U47" s="8"/>
      <c r="X47" s="4"/>
      <c r="AN47" s="42"/>
    </row>
    <row r="48" spans="1:40" ht="18" customHeight="1">
      <c r="A48" s="18"/>
      <c r="B48" s="19">
        <v>37</v>
      </c>
      <c r="C48" s="20" t="s">
        <v>81</v>
      </c>
      <c r="D48" s="21"/>
      <c r="E48" s="21" t="s">
        <v>5</v>
      </c>
      <c r="F48" s="21">
        <v>1.315</v>
      </c>
      <c r="G48" s="21">
        <v>2.098</v>
      </c>
      <c r="H48" s="21">
        <v>4.64</v>
      </c>
      <c r="I48" s="21">
        <v>7.101</v>
      </c>
      <c r="J48" s="21">
        <v>6</v>
      </c>
      <c r="K48" s="21">
        <v>12</v>
      </c>
      <c r="L48" s="21">
        <v>19</v>
      </c>
      <c r="M48" s="21">
        <v>13.57</v>
      </c>
      <c r="N48" s="21">
        <v>16</v>
      </c>
      <c r="O48" s="21">
        <v>20.477</v>
      </c>
      <c r="P48" s="21">
        <v>19.662</v>
      </c>
      <c r="Q48" s="22" t="s">
        <v>187</v>
      </c>
      <c r="R48" s="23">
        <v>37</v>
      </c>
      <c r="S48" s="24"/>
      <c r="T48" s="8"/>
      <c r="U48" s="8"/>
      <c r="X48" s="4"/>
      <c r="AN48" s="42"/>
    </row>
    <row r="49" spans="1:40" ht="18" customHeight="1">
      <c r="A49" s="9" t="s">
        <v>82</v>
      </c>
      <c r="C49" s="30" t="s">
        <v>83</v>
      </c>
      <c r="D49" s="43"/>
      <c r="E49" s="43" t="s">
        <v>5</v>
      </c>
      <c r="F49" s="43" t="s">
        <v>5</v>
      </c>
      <c r="G49" s="43" t="s">
        <v>5</v>
      </c>
      <c r="H49" s="43" t="s">
        <v>5</v>
      </c>
      <c r="I49" s="43" t="s">
        <v>5</v>
      </c>
      <c r="J49" s="43" t="s">
        <v>5</v>
      </c>
      <c r="K49" s="43" t="s">
        <v>5</v>
      </c>
      <c r="L49" s="43" t="s">
        <v>5</v>
      </c>
      <c r="M49" s="43" t="s">
        <v>5</v>
      </c>
      <c r="N49" s="43" t="s">
        <v>5</v>
      </c>
      <c r="O49" s="43" t="s">
        <v>5</v>
      </c>
      <c r="P49" s="43" t="s">
        <v>5</v>
      </c>
      <c r="Q49" s="54" t="s">
        <v>84</v>
      </c>
      <c r="S49" s="16" t="s">
        <v>85</v>
      </c>
      <c r="T49" s="8"/>
      <c r="U49" s="8"/>
      <c r="X49" s="4"/>
      <c r="AN49" s="42"/>
    </row>
    <row r="50" spans="1:24" ht="18" customHeight="1">
      <c r="A50" s="44"/>
      <c r="B50" s="45"/>
      <c r="C50" s="46" t="s">
        <v>86</v>
      </c>
      <c r="D50" s="47"/>
      <c r="E50" s="47" t="s">
        <v>5</v>
      </c>
      <c r="F50" s="47" t="s">
        <v>5</v>
      </c>
      <c r="G50" s="47" t="s">
        <v>5</v>
      </c>
      <c r="H50" s="47">
        <f>H7+H11</f>
        <v>14524.264</v>
      </c>
      <c r="I50" s="47">
        <f aca="true" t="shared" si="2" ref="I50:P50">I7+I11</f>
        <v>21322.565000000002</v>
      </c>
      <c r="J50" s="47">
        <f t="shared" si="2"/>
        <v>26261.9</v>
      </c>
      <c r="K50" s="47">
        <f t="shared" si="2"/>
        <v>29666</v>
      </c>
      <c r="L50" s="47">
        <f t="shared" si="2"/>
        <v>36405</v>
      </c>
      <c r="M50" s="47">
        <f t="shared" si="2"/>
        <v>26450.279</v>
      </c>
      <c r="N50" s="47">
        <f t="shared" si="2"/>
        <v>33089.216</v>
      </c>
      <c r="O50" s="47">
        <f t="shared" si="2"/>
        <v>45159.10400000001</v>
      </c>
      <c r="P50" s="47">
        <f t="shared" si="2"/>
        <v>51808.295</v>
      </c>
      <c r="Q50" s="48" t="s">
        <v>87</v>
      </c>
      <c r="R50" s="49"/>
      <c r="S50" s="50"/>
      <c r="T50" s="8"/>
      <c r="U50" s="8"/>
      <c r="X50" s="4"/>
    </row>
    <row r="51" spans="1:19" s="88" customFormat="1" ht="18" customHeight="1">
      <c r="A51" s="88" t="s">
        <v>206</v>
      </c>
      <c r="D51" s="89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S51" s="91" t="s">
        <v>207</v>
      </c>
    </row>
    <row r="52" spans="19:20" ht="18" customHeight="1">
      <c r="S52" s="4"/>
      <c r="T52" s="4"/>
    </row>
    <row r="53" spans="19:20" ht="18" customHeight="1">
      <c r="S53" s="4"/>
      <c r="T53" s="4"/>
    </row>
    <row r="54" spans="19:20" ht="18" customHeight="1">
      <c r="S54" s="4"/>
      <c r="T54" s="4"/>
    </row>
    <row r="55" spans="19:20" ht="18" customHeight="1">
      <c r="S55" s="4"/>
      <c r="T55" s="4"/>
    </row>
    <row r="56" spans="3:20" ht="18" customHeight="1" hidden="1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S56" s="4"/>
      <c r="T56" s="4"/>
    </row>
    <row r="57" spans="3:20" ht="18" customHeight="1" hidden="1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S57" s="4"/>
      <c r="T57" s="4"/>
    </row>
    <row r="58" spans="3:20" ht="18" customHeight="1" hidden="1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S58" s="4"/>
      <c r="T58" s="4"/>
    </row>
    <row r="59" spans="3:20" ht="18" customHeight="1" hidden="1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S59" s="4"/>
      <c r="T59" s="4"/>
    </row>
    <row r="60" spans="3:20" ht="18" customHeight="1" hidden="1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S60" s="4"/>
      <c r="T60" s="4"/>
    </row>
    <row r="61" spans="3:20" ht="18" customHeight="1" hidden="1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S61" s="4"/>
      <c r="T61" s="4"/>
    </row>
    <row r="62" spans="3:20" ht="18" customHeight="1" hidden="1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S62" s="4"/>
      <c r="T62" s="4"/>
    </row>
    <row r="63" spans="3:20" ht="18" customHeight="1" hidden="1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S63" s="4"/>
      <c r="T63" s="4"/>
    </row>
    <row r="64" spans="3:20" ht="18" customHeight="1" hidden="1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S64" s="4"/>
      <c r="T64" s="4"/>
    </row>
    <row r="65" spans="3:20" ht="18" customHeight="1" hidden="1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S65" s="4"/>
      <c r="T65" s="4"/>
    </row>
    <row r="66" spans="3:20" ht="18" customHeight="1" hidden="1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S66" s="4"/>
      <c r="T66" s="4"/>
    </row>
    <row r="67" spans="3:20" ht="18" customHeight="1" hidden="1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S67" s="4"/>
      <c r="T67" s="4"/>
    </row>
    <row r="68" spans="3:20" ht="18" customHeight="1" hidden="1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S68" s="4"/>
      <c r="T68" s="4"/>
    </row>
    <row r="69" spans="3:20" ht="18" customHeight="1" hidden="1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S69" s="4"/>
      <c r="T69" s="4"/>
    </row>
    <row r="70" spans="3:20" ht="18" customHeight="1" hidden="1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S70" s="4"/>
      <c r="T70" s="4"/>
    </row>
    <row r="71" spans="3:20" ht="18" customHeight="1" hidden="1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S71" s="4"/>
      <c r="T71" s="4"/>
    </row>
    <row r="72" spans="3:20" ht="18" customHeight="1" hidden="1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S72" s="4"/>
      <c r="T72" s="4"/>
    </row>
    <row r="73" spans="3:20" ht="18" customHeight="1" hidden="1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S73" s="4"/>
      <c r="T73" s="4"/>
    </row>
    <row r="74" spans="3:20" ht="18" customHeight="1" hidden="1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S74" s="4"/>
      <c r="T74" s="4"/>
    </row>
    <row r="75" spans="3:20" ht="18" customHeight="1" hidden="1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S75" s="4"/>
      <c r="T75" s="4"/>
    </row>
    <row r="76" spans="3:20" ht="18" customHeight="1" hidden="1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S76" s="4"/>
      <c r="T76" s="4"/>
    </row>
    <row r="77" spans="3:20" ht="18" customHeight="1" hidden="1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S77" s="4"/>
      <c r="T77" s="4"/>
    </row>
    <row r="78" spans="3:20" ht="18" customHeight="1" hidden="1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R78" s="4"/>
      <c r="S78" s="4"/>
      <c r="T78" s="4"/>
    </row>
    <row r="79" spans="3:20" ht="18" customHeight="1" hidden="1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R79" s="4"/>
      <c r="S79" s="4"/>
      <c r="T79" s="4"/>
    </row>
    <row r="80" spans="3:20" ht="18" customHeight="1" hidden="1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R80" s="4"/>
      <c r="S80" s="4"/>
      <c r="T80" s="4"/>
    </row>
    <row r="81" spans="3:20" ht="18" customHeight="1" hidden="1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R81" s="4"/>
      <c r="S81" s="4"/>
      <c r="T81" s="4"/>
    </row>
    <row r="82" spans="3:20" ht="18" customHeight="1" hidden="1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R82" s="4"/>
      <c r="S82" s="4"/>
      <c r="T82" s="4"/>
    </row>
    <row r="83" spans="3:20" ht="18" customHeight="1" hidden="1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R83" s="4"/>
      <c r="S83" s="4"/>
      <c r="T83" s="4"/>
    </row>
    <row r="84" spans="3:20" ht="18" customHeight="1" hidden="1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R84" s="4"/>
      <c r="S84" s="4"/>
      <c r="T84" s="4"/>
    </row>
    <row r="85" spans="3:20" ht="18" customHeight="1" hidden="1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R85" s="4"/>
      <c r="S85" s="4"/>
      <c r="T85" s="4"/>
    </row>
    <row r="86" spans="3:20" ht="18" customHeight="1" hidden="1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R86" s="4"/>
      <c r="S86" s="4"/>
      <c r="T86" s="4"/>
    </row>
    <row r="87" spans="3:20" ht="18" customHeight="1" hidden="1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R87" s="4"/>
      <c r="S87" s="4"/>
      <c r="T87" s="4"/>
    </row>
    <row r="88" spans="3:20" ht="18" customHeight="1" hidden="1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R88" s="4"/>
      <c r="S88" s="4"/>
      <c r="T88" s="4"/>
    </row>
    <row r="89" spans="3:20" ht="18" customHeight="1" hidden="1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R89" s="4"/>
      <c r="S89" s="4"/>
      <c r="T89" s="4"/>
    </row>
    <row r="90" spans="3:20" ht="18" customHeight="1" hidden="1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R90" s="4"/>
      <c r="S90" s="4"/>
      <c r="T90" s="4"/>
    </row>
    <row r="91" spans="3:20" ht="18" customHeight="1" hidden="1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R91" s="4"/>
      <c r="S91" s="4"/>
      <c r="T91" s="4"/>
    </row>
    <row r="92" spans="3:20" ht="18" customHeight="1" hidden="1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R92" s="4"/>
      <c r="S92" s="4"/>
      <c r="T92" s="4"/>
    </row>
    <row r="93" spans="3:20" ht="18" customHeight="1" hidden="1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R93" s="4"/>
      <c r="S93" s="4"/>
      <c r="T93" s="4"/>
    </row>
    <row r="94" spans="3:20" ht="18" customHeight="1" hidden="1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R94" s="4"/>
      <c r="S94" s="4"/>
      <c r="T94" s="4"/>
    </row>
    <row r="95" spans="3:20" ht="18" customHeight="1" hidden="1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R95" s="4"/>
      <c r="S95" s="4"/>
      <c r="T95" s="4"/>
    </row>
    <row r="96" spans="3:20" ht="18" customHeight="1" hidden="1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R96" s="4"/>
      <c r="S96" s="4"/>
      <c r="T96" s="4"/>
    </row>
    <row r="97" spans="3:20" ht="18" customHeight="1" hidden="1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R97" s="4"/>
      <c r="S97" s="4"/>
      <c r="T97" s="4"/>
    </row>
    <row r="98" spans="3:20" ht="18" customHeight="1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R98" s="4"/>
      <c r="S98" s="4"/>
      <c r="T98" s="4"/>
    </row>
  </sheetData>
  <mergeCells count="2">
    <mergeCell ref="A6:C6"/>
    <mergeCell ref="Q6:S6"/>
  </mergeCells>
  <printOptions horizontalCentered="1" verticalCentered="1"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3"/>
  <rowBreaks count="1" manualBreakCount="1">
    <brk id="30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84"/>
  <sheetViews>
    <sheetView view="pageBreakPreview" zoomScaleSheetLayoutView="100" workbookViewId="0" topLeftCell="A49">
      <selection activeCell="K99" sqref="K99"/>
    </sheetView>
  </sheetViews>
  <sheetFormatPr defaultColWidth="11.00390625" defaultRowHeight="18" customHeight="1"/>
  <cols>
    <col min="1" max="1" width="1.7109375" style="2" customWidth="1"/>
    <col min="2" max="2" width="2.7109375" style="2" customWidth="1"/>
    <col min="3" max="3" width="27.57421875" style="2" customWidth="1"/>
    <col min="4" max="7" width="9.7109375" style="2" hidden="1" customWidth="1"/>
    <col min="8" max="9" width="9.421875" style="2" hidden="1" customWidth="1"/>
    <col min="10" max="16" width="9.421875" style="2" customWidth="1"/>
    <col min="17" max="17" width="28.421875" style="2" customWidth="1"/>
    <col min="18" max="18" width="2.7109375" style="2" customWidth="1"/>
    <col min="19" max="19" width="1.7109375" style="2" customWidth="1"/>
    <col min="20" max="20" width="8.7109375" style="2" customWidth="1"/>
    <col min="21" max="21" width="22.00390625" style="2" bestFit="1" customWidth="1"/>
    <col min="22" max="23" width="9.00390625" style="2" customWidth="1"/>
    <col min="24" max="24" width="8.421875" style="2" customWidth="1"/>
    <col min="25" max="28" width="9.421875" style="2" customWidth="1"/>
    <col min="29" max="29" width="22.00390625" style="2" customWidth="1"/>
    <col min="30" max="30" width="10.00390625" style="2" customWidth="1"/>
    <col min="31" max="31" width="9.00390625" style="2" customWidth="1"/>
    <col min="32" max="32" width="6.421875" style="2" customWidth="1"/>
    <col min="33" max="33" width="18.421875" style="2" customWidth="1"/>
    <col min="34" max="16384" width="11.00390625" style="2" customWidth="1"/>
  </cols>
  <sheetData>
    <row r="1" spans="1:34" ht="18" customHeight="1">
      <c r="A1" s="1" t="s">
        <v>152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S1" s="83" t="s">
        <v>153</v>
      </c>
      <c r="AH1" s="87"/>
    </row>
    <row r="2" spans="3:17" ht="18" customHeight="1">
      <c r="C2" s="57" t="s">
        <v>217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3:17" ht="20.1" customHeight="1">
      <c r="C3" s="58" t="s">
        <v>88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57"/>
    </row>
    <row r="4" spans="3:17" ht="20.1" customHeight="1">
      <c r="C4" s="59" t="s">
        <v>89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57"/>
    </row>
    <row r="5" spans="1:20" ht="18" customHeight="1">
      <c r="A5" s="55" t="s">
        <v>132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S5" s="56" t="s">
        <v>133</v>
      </c>
      <c r="T5" s="4"/>
    </row>
    <row r="6" spans="1:21" ht="18" customHeight="1">
      <c r="A6" s="154" t="s">
        <v>2</v>
      </c>
      <c r="B6" s="155"/>
      <c r="C6" s="156"/>
      <c r="D6" s="114">
        <v>2000</v>
      </c>
      <c r="E6" s="128">
        <v>2001</v>
      </c>
      <c r="F6" s="128">
        <v>2002</v>
      </c>
      <c r="G6" s="128">
        <v>2003</v>
      </c>
      <c r="H6" s="128">
        <v>2004</v>
      </c>
      <c r="I6" s="128">
        <v>2005</v>
      </c>
      <c r="J6" s="128">
        <v>2006</v>
      </c>
      <c r="K6" s="128">
        <v>2007</v>
      </c>
      <c r="L6" s="128">
        <v>2008</v>
      </c>
      <c r="M6" s="128">
        <v>2009</v>
      </c>
      <c r="N6" s="128">
        <v>2010</v>
      </c>
      <c r="O6" s="128">
        <v>2011</v>
      </c>
      <c r="P6" s="128">
        <v>2012</v>
      </c>
      <c r="Q6" s="157" t="s">
        <v>182</v>
      </c>
      <c r="R6" s="158"/>
      <c r="S6" s="159"/>
      <c r="T6" s="14"/>
      <c r="U6" s="8"/>
    </row>
    <row r="7" spans="1:24" ht="18" customHeight="1">
      <c r="A7" s="9" t="s">
        <v>3</v>
      </c>
      <c r="B7" s="10"/>
      <c r="C7" s="5" t="s">
        <v>4</v>
      </c>
      <c r="D7" s="6">
        <v>5544.4</v>
      </c>
      <c r="E7" s="6">
        <v>4586.967</v>
      </c>
      <c r="F7" s="6">
        <f aca="true" t="shared" si="0" ref="F7:P7">SUM(F8:F10)</f>
        <v>4423.024</v>
      </c>
      <c r="G7" s="6">
        <f t="shared" si="0"/>
        <v>5814.719</v>
      </c>
      <c r="H7" s="6">
        <f t="shared" si="0"/>
        <v>7844.54</v>
      </c>
      <c r="I7" s="6">
        <f t="shared" si="0"/>
        <v>12265.197</v>
      </c>
      <c r="J7" s="6">
        <f t="shared" si="0"/>
        <v>16517.667</v>
      </c>
      <c r="K7" s="6">
        <f t="shared" si="0"/>
        <v>17094.39</v>
      </c>
      <c r="L7" s="6">
        <f t="shared" si="0"/>
        <v>23553.556</v>
      </c>
      <c r="M7" s="6">
        <f t="shared" si="0"/>
        <v>15059.95</v>
      </c>
      <c r="N7" s="6">
        <f t="shared" si="0"/>
        <v>18483.9</v>
      </c>
      <c r="O7" s="6">
        <f t="shared" si="0"/>
        <v>26984.7</v>
      </c>
      <c r="P7" s="6">
        <f t="shared" si="0"/>
        <v>31848.903</v>
      </c>
      <c r="Q7" s="7" t="s">
        <v>6</v>
      </c>
      <c r="R7" s="8"/>
      <c r="S7" s="16" t="s">
        <v>7</v>
      </c>
      <c r="T7" s="8"/>
      <c r="U7" s="8"/>
      <c r="X7" s="4"/>
    </row>
    <row r="8" spans="1:24" ht="18" customHeight="1">
      <c r="A8" s="9"/>
      <c r="B8" s="10">
        <v>11</v>
      </c>
      <c r="C8" s="11" t="s">
        <v>8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5" t="s">
        <v>9</v>
      </c>
      <c r="R8" s="8">
        <v>11</v>
      </c>
      <c r="S8" s="16"/>
      <c r="T8" s="8"/>
      <c r="U8" s="8"/>
      <c r="X8" s="4"/>
    </row>
    <row r="9" spans="1:24" ht="18" customHeight="1">
      <c r="A9" s="9"/>
      <c r="B9" s="10"/>
      <c r="C9" s="11" t="s">
        <v>10</v>
      </c>
      <c r="D9" s="53"/>
      <c r="E9" s="53" t="s">
        <v>5</v>
      </c>
      <c r="F9" s="53">
        <v>4423.024</v>
      </c>
      <c r="G9" s="53">
        <v>5814.719</v>
      </c>
      <c r="H9" s="53">
        <v>7844.54</v>
      </c>
      <c r="I9" s="53">
        <v>12265.197</v>
      </c>
      <c r="J9" s="53">
        <v>16517.667</v>
      </c>
      <c r="K9" s="53">
        <v>17094.39</v>
      </c>
      <c r="L9" s="53">
        <v>23553.556</v>
      </c>
      <c r="M9" s="53">
        <v>15059.95</v>
      </c>
      <c r="N9" s="53">
        <v>18483.9</v>
      </c>
      <c r="O9" s="53">
        <v>26984.7</v>
      </c>
      <c r="P9" s="53">
        <v>31848.903</v>
      </c>
      <c r="Q9" s="15" t="s">
        <v>11</v>
      </c>
      <c r="R9" s="8"/>
      <c r="S9" s="16"/>
      <c r="T9" s="8"/>
      <c r="U9" s="8"/>
      <c r="X9" s="4"/>
    </row>
    <row r="10" spans="1:24" ht="18" customHeight="1">
      <c r="A10" s="18"/>
      <c r="B10" s="19">
        <v>14</v>
      </c>
      <c r="C10" s="20" t="s">
        <v>12</v>
      </c>
      <c r="D10" s="21"/>
      <c r="E10" s="21" t="s">
        <v>5</v>
      </c>
      <c r="F10" s="21" t="s">
        <v>5</v>
      </c>
      <c r="G10" s="21" t="s">
        <v>5</v>
      </c>
      <c r="H10" s="21" t="s">
        <v>5</v>
      </c>
      <c r="I10" s="21" t="s">
        <v>5</v>
      </c>
      <c r="J10" s="21" t="s">
        <v>5</v>
      </c>
      <c r="K10" s="21" t="s">
        <v>5</v>
      </c>
      <c r="L10" s="21" t="s">
        <v>5</v>
      </c>
      <c r="M10" s="21" t="s">
        <v>5</v>
      </c>
      <c r="N10" s="21" t="s">
        <v>5</v>
      </c>
      <c r="O10" s="21"/>
      <c r="P10" s="21"/>
      <c r="Q10" s="22" t="s">
        <v>199</v>
      </c>
      <c r="R10" s="23">
        <v>14</v>
      </c>
      <c r="S10" s="24"/>
      <c r="T10" s="12"/>
      <c r="U10" s="12"/>
      <c r="V10" s="12"/>
      <c r="X10" s="4"/>
    </row>
    <row r="11" spans="1:24" ht="18" customHeight="1">
      <c r="A11" s="9" t="s">
        <v>13</v>
      </c>
      <c r="B11" s="10"/>
      <c r="C11" s="25" t="s">
        <v>14</v>
      </c>
      <c r="D11" s="26">
        <v>801.7</v>
      </c>
      <c r="E11" s="26">
        <v>678.8</v>
      </c>
      <c r="F11" s="26">
        <f aca="true" t="shared" si="1" ref="F11:P11">SUM(F12:F48)</f>
        <v>907.3569999999999</v>
      </c>
      <c r="G11" s="26">
        <f t="shared" si="1"/>
        <v>1127.0880000000002</v>
      </c>
      <c r="H11" s="26">
        <f t="shared" si="1"/>
        <v>1455.88</v>
      </c>
      <c r="I11" s="26">
        <f t="shared" si="1"/>
        <v>1712.873</v>
      </c>
      <c r="J11" s="26">
        <f t="shared" si="1"/>
        <v>1614.0000000000002</v>
      </c>
      <c r="K11" s="26">
        <f t="shared" si="1"/>
        <v>1803.763</v>
      </c>
      <c r="L11" s="26">
        <f t="shared" si="1"/>
        <v>1754.491</v>
      </c>
      <c r="M11" s="26">
        <f t="shared" si="1"/>
        <v>1561.7960000000003</v>
      </c>
      <c r="N11" s="26">
        <f t="shared" si="1"/>
        <v>1931.96</v>
      </c>
      <c r="O11" s="26">
        <f t="shared" si="1"/>
        <v>2260.2529999999997</v>
      </c>
      <c r="P11" s="26">
        <f t="shared" si="1"/>
        <v>2823.073</v>
      </c>
      <c r="Q11" s="27" t="s">
        <v>15</v>
      </c>
      <c r="R11" s="8"/>
      <c r="S11" s="16" t="s">
        <v>16</v>
      </c>
      <c r="T11" s="8"/>
      <c r="U11" s="8"/>
      <c r="X11" s="4"/>
    </row>
    <row r="12" spans="1:24" ht="18" customHeight="1">
      <c r="A12" s="9"/>
      <c r="B12" s="10">
        <v>15</v>
      </c>
      <c r="C12" s="28" t="s">
        <v>17</v>
      </c>
      <c r="D12" s="17"/>
      <c r="E12" s="17" t="s">
        <v>5</v>
      </c>
      <c r="F12" s="17">
        <v>79.016</v>
      </c>
      <c r="G12" s="17">
        <v>80.219</v>
      </c>
      <c r="H12" s="17">
        <v>81.399</v>
      </c>
      <c r="I12" s="17">
        <v>74.206</v>
      </c>
      <c r="J12" s="17">
        <v>77.3</v>
      </c>
      <c r="K12" s="17">
        <v>84</v>
      </c>
      <c r="L12" s="17">
        <v>86</v>
      </c>
      <c r="M12" s="17">
        <v>108.98</v>
      </c>
      <c r="N12" s="17">
        <v>126.4</v>
      </c>
      <c r="O12" s="17">
        <v>129.276</v>
      </c>
      <c r="P12" s="17">
        <v>142.494</v>
      </c>
      <c r="Q12" s="15" t="s">
        <v>18</v>
      </c>
      <c r="R12" s="8">
        <v>15</v>
      </c>
      <c r="S12" s="16"/>
      <c r="T12" s="8"/>
      <c r="U12" s="8"/>
      <c r="X12" s="4"/>
    </row>
    <row r="13" spans="1:24" ht="18" customHeight="1">
      <c r="A13" s="9"/>
      <c r="B13" s="10">
        <v>16</v>
      </c>
      <c r="C13" s="29" t="s">
        <v>19</v>
      </c>
      <c r="D13" s="17"/>
      <c r="E13" s="17"/>
      <c r="F13" s="17"/>
      <c r="G13" s="17" t="s">
        <v>135</v>
      </c>
      <c r="H13" s="17" t="s">
        <v>135</v>
      </c>
      <c r="I13" s="17" t="s">
        <v>135</v>
      </c>
      <c r="J13" s="17" t="s">
        <v>135</v>
      </c>
      <c r="K13" s="17" t="s">
        <v>135</v>
      </c>
      <c r="L13" s="17" t="s">
        <v>135</v>
      </c>
      <c r="M13" s="17" t="s">
        <v>135</v>
      </c>
      <c r="N13" s="17" t="s">
        <v>135</v>
      </c>
      <c r="O13" s="17" t="s">
        <v>135</v>
      </c>
      <c r="P13" s="17" t="s">
        <v>135</v>
      </c>
      <c r="Q13" s="27" t="s">
        <v>20</v>
      </c>
      <c r="R13" s="8">
        <v>16</v>
      </c>
      <c r="S13" s="16"/>
      <c r="T13" s="8"/>
      <c r="U13" s="8"/>
      <c r="X13" s="4"/>
    </row>
    <row r="14" spans="1:24" ht="18" customHeight="1">
      <c r="A14" s="9"/>
      <c r="B14" s="10">
        <v>17</v>
      </c>
      <c r="C14" s="30" t="s">
        <v>21</v>
      </c>
      <c r="D14" s="17"/>
      <c r="E14" s="17" t="s">
        <v>5</v>
      </c>
      <c r="F14" s="17">
        <v>7.262</v>
      </c>
      <c r="G14" s="17">
        <v>5.732</v>
      </c>
      <c r="H14" s="17">
        <v>6.239</v>
      </c>
      <c r="I14" s="17">
        <v>6.761</v>
      </c>
      <c r="J14" s="17">
        <v>7.2</v>
      </c>
      <c r="K14" s="17">
        <v>8</v>
      </c>
      <c r="L14" s="17">
        <v>8.6</v>
      </c>
      <c r="M14" s="17">
        <v>8.41</v>
      </c>
      <c r="N14" s="17">
        <v>8.5</v>
      </c>
      <c r="O14" s="17">
        <v>8.995</v>
      </c>
      <c r="P14" s="17">
        <v>9.719</v>
      </c>
      <c r="Q14" s="27" t="s">
        <v>22</v>
      </c>
      <c r="R14" s="8">
        <v>17</v>
      </c>
      <c r="S14" s="16"/>
      <c r="T14" s="8"/>
      <c r="U14" s="8"/>
      <c r="X14" s="4"/>
    </row>
    <row r="15" spans="1:24" ht="18" customHeight="1">
      <c r="A15" s="9"/>
      <c r="B15" s="10">
        <v>18</v>
      </c>
      <c r="C15" s="30" t="s">
        <v>23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7" t="s">
        <v>24</v>
      </c>
      <c r="R15" s="8">
        <v>18</v>
      </c>
      <c r="S15" s="16"/>
      <c r="T15" s="8"/>
      <c r="U15" s="8"/>
      <c r="X15" s="4"/>
    </row>
    <row r="16" spans="1:24" ht="18" customHeight="1">
      <c r="A16" s="9"/>
      <c r="B16" s="10"/>
      <c r="C16" s="30" t="s">
        <v>25</v>
      </c>
      <c r="D16" s="17"/>
      <c r="E16" s="17" t="s">
        <v>5</v>
      </c>
      <c r="F16" s="17">
        <v>38.401</v>
      </c>
      <c r="G16" s="17">
        <v>36.5</v>
      </c>
      <c r="H16" s="17">
        <v>37.685</v>
      </c>
      <c r="I16" s="17">
        <v>39.121</v>
      </c>
      <c r="J16" s="17">
        <v>40.4</v>
      </c>
      <c r="K16" s="17">
        <v>42</v>
      </c>
      <c r="L16" s="17">
        <v>42</v>
      </c>
      <c r="M16" s="17">
        <v>45.37</v>
      </c>
      <c r="N16" s="17">
        <v>49.289</v>
      </c>
      <c r="O16" s="17">
        <v>49.679</v>
      </c>
      <c r="P16" s="17">
        <v>54.022</v>
      </c>
      <c r="Q16" s="27" t="s">
        <v>189</v>
      </c>
      <c r="R16" s="8"/>
      <c r="S16" s="16"/>
      <c r="T16" s="8"/>
      <c r="U16" s="8"/>
      <c r="X16" s="4"/>
    </row>
    <row r="17" spans="1:24" ht="18" customHeight="1">
      <c r="A17" s="9"/>
      <c r="B17" s="10">
        <v>19</v>
      </c>
      <c r="C17" s="30" t="s">
        <v>26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27" t="s">
        <v>190</v>
      </c>
      <c r="R17" s="8">
        <v>19</v>
      </c>
      <c r="S17" s="16"/>
      <c r="T17" s="8"/>
      <c r="U17" s="8"/>
      <c r="X17" s="4"/>
    </row>
    <row r="18" spans="1:24" ht="18" customHeight="1">
      <c r="A18" s="9"/>
      <c r="B18" s="10"/>
      <c r="C18" s="30" t="s">
        <v>27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31" t="s">
        <v>28</v>
      </c>
      <c r="R18" s="8"/>
      <c r="S18" s="16"/>
      <c r="T18" s="8"/>
      <c r="U18" s="8"/>
      <c r="X18" s="4"/>
    </row>
    <row r="19" spans="1:24" ht="18" customHeight="1">
      <c r="A19" s="9"/>
      <c r="B19" s="10"/>
      <c r="C19" s="30" t="s">
        <v>29</v>
      </c>
      <c r="D19" s="17"/>
      <c r="E19" s="17" t="s">
        <v>5</v>
      </c>
      <c r="F19" s="17">
        <v>1.374</v>
      </c>
      <c r="G19" s="17">
        <v>0.947</v>
      </c>
      <c r="H19" s="17">
        <v>0.627</v>
      </c>
      <c r="I19" s="17">
        <v>0.667</v>
      </c>
      <c r="J19" s="17">
        <v>0.7</v>
      </c>
      <c r="K19" s="17">
        <v>0.763</v>
      </c>
      <c r="L19" s="17">
        <v>0.891</v>
      </c>
      <c r="M19" s="17">
        <v>0.996</v>
      </c>
      <c r="N19" s="17">
        <v>1.227</v>
      </c>
      <c r="O19" s="17">
        <v>1.38</v>
      </c>
      <c r="P19" s="17">
        <v>1.404</v>
      </c>
      <c r="Q19" s="27" t="s">
        <v>30</v>
      </c>
      <c r="R19" s="8"/>
      <c r="S19" s="16"/>
      <c r="T19" s="8"/>
      <c r="U19" s="8"/>
      <c r="X19" s="4"/>
    </row>
    <row r="20" spans="1:24" ht="18" customHeight="1">
      <c r="A20" s="9"/>
      <c r="B20" s="10">
        <v>20</v>
      </c>
      <c r="C20" s="30" t="s">
        <v>31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7" t="s">
        <v>32</v>
      </c>
      <c r="R20" s="8">
        <v>20</v>
      </c>
      <c r="S20" s="16"/>
      <c r="T20" s="8"/>
      <c r="U20" s="8"/>
      <c r="X20" s="4"/>
    </row>
    <row r="21" spans="1:24" ht="18" customHeight="1">
      <c r="A21" s="9"/>
      <c r="B21" s="10"/>
      <c r="C21" s="30" t="s">
        <v>33</v>
      </c>
      <c r="D21" s="17"/>
      <c r="E21" s="17" t="s">
        <v>5</v>
      </c>
      <c r="F21" s="17">
        <v>4.105</v>
      </c>
      <c r="G21" s="17">
        <v>4.402</v>
      </c>
      <c r="H21" s="17">
        <v>4.111</v>
      </c>
      <c r="I21" s="17">
        <v>4.303</v>
      </c>
      <c r="J21" s="17">
        <v>4.1</v>
      </c>
      <c r="K21" s="17">
        <v>6</v>
      </c>
      <c r="L21" s="17">
        <v>5</v>
      </c>
      <c r="M21" s="17">
        <v>5.19</v>
      </c>
      <c r="N21" s="17">
        <v>5.725</v>
      </c>
      <c r="O21" s="17">
        <v>4.562</v>
      </c>
      <c r="P21" s="17">
        <v>6.602</v>
      </c>
      <c r="Q21" s="27" t="s">
        <v>34</v>
      </c>
      <c r="R21" s="8"/>
      <c r="S21" s="16"/>
      <c r="T21" s="8"/>
      <c r="U21" s="8"/>
      <c r="X21" s="4"/>
    </row>
    <row r="22" spans="1:24" ht="18" customHeight="1">
      <c r="A22" s="9"/>
      <c r="B22" s="10">
        <v>21</v>
      </c>
      <c r="C22" s="30" t="s">
        <v>35</v>
      </c>
      <c r="D22" s="17"/>
      <c r="E22" s="17" t="s">
        <v>5</v>
      </c>
      <c r="F22" s="17">
        <v>7.875</v>
      </c>
      <c r="G22" s="17">
        <v>9.225</v>
      </c>
      <c r="H22" s="17">
        <v>10.353</v>
      </c>
      <c r="I22" s="17">
        <v>11.309</v>
      </c>
      <c r="J22" s="17">
        <v>11.7</v>
      </c>
      <c r="K22" s="17">
        <v>15</v>
      </c>
      <c r="L22" s="17">
        <v>16</v>
      </c>
      <c r="M22" s="17">
        <v>18.611</v>
      </c>
      <c r="N22" s="17">
        <v>21.48</v>
      </c>
      <c r="O22" s="17">
        <v>20.55</v>
      </c>
      <c r="P22" s="17">
        <v>22.589</v>
      </c>
      <c r="Q22" s="27" t="s">
        <v>36</v>
      </c>
      <c r="R22" s="8">
        <v>21</v>
      </c>
      <c r="S22" s="16"/>
      <c r="T22" s="8"/>
      <c r="U22" s="8"/>
      <c r="X22" s="4"/>
    </row>
    <row r="23" spans="1:24" ht="18" customHeight="1">
      <c r="A23" s="9"/>
      <c r="B23" s="10">
        <v>22</v>
      </c>
      <c r="C23" s="32" t="s">
        <v>37</v>
      </c>
      <c r="D23" s="17"/>
      <c r="E23" s="17" t="s">
        <v>5</v>
      </c>
      <c r="F23" s="17">
        <v>32.978</v>
      </c>
      <c r="G23" s="17">
        <v>31.462</v>
      </c>
      <c r="H23" s="17">
        <v>39.351</v>
      </c>
      <c r="I23" s="17">
        <v>43.537</v>
      </c>
      <c r="J23" s="17">
        <v>47.4</v>
      </c>
      <c r="K23" s="17">
        <v>45</v>
      </c>
      <c r="L23" s="17">
        <v>52</v>
      </c>
      <c r="M23" s="17">
        <v>44.592</v>
      </c>
      <c r="N23" s="17">
        <v>42.739</v>
      </c>
      <c r="O23" s="17">
        <v>46.58</v>
      </c>
      <c r="P23" s="17">
        <v>50.676</v>
      </c>
      <c r="Q23" s="27" t="s">
        <v>38</v>
      </c>
      <c r="R23" s="8">
        <v>22</v>
      </c>
      <c r="S23" s="16"/>
      <c r="T23" s="8"/>
      <c r="U23" s="8"/>
      <c r="X23" s="4"/>
    </row>
    <row r="24" spans="1:24" ht="18" customHeight="1">
      <c r="A24" s="9"/>
      <c r="B24" s="10">
        <v>23</v>
      </c>
      <c r="C24" s="29" t="s">
        <v>39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27" t="s">
        <v>40</v>
      </c>
      <c r="R24" s="8">
        <v>23</v>
      </c>
      <c r="S24" s="16"/>
      <c r="T24" s="8"/>
      <c r="U24" s="8"/>
      <c r="X24" s="4"/>
    </row>
    <row r="25" spans="1:24" ht="18" customHeight="1">
      <c r="A25" s="9"/>
      <c r="B25" s="10"/>
      <c r="C25" s="29" t="s">
        <v>41</v>
      </c>
      <c r="D25" s="17"/>
      <c r="E25" s="17" t="s">
        <v>5</v>
      </c>
      <c r="F25" s="17">
        <v>430.592</v>
      </c>
      <c r="G25" s="17">
        <v>572.303</v>
      </c>
      <c r="H25" s="17">
        <v>795.521</v>
      </c>
      <c r="I25" s="17">
        <v>970.184</v>
      </c>
      <c r="J25" s="17">
        <v>829.4</v>
      </c>
      <c r="K25" s="17">
        <v>907</v>
      </c>
      <c r="L25" s="17">
        <v>838</v>
      </c>
      <c r="M25" s="17">
        <v>810.164</v>
      </c>
      <c r="N25" s="17">
        <v>1094.6</v>
      </c>
      <c r="O25" s="17">
        <v>1203.4</v>
      </c>
      <c r="P25" s="17">
        <v>1406.614</v>
      </c>
      <c r="Q25" s="27" t="s">
        <v>42</v>
      </c>
      <c r="R25" s="8"/>
      <c r="S25" s="16"/>
      <c r="T25" s="8"/>
      <c r="U25" s="8"/>
      <c r="X25" s="4"/>
    </row>
    <row r="26" spans="1:24" ht="18" customHeight="1">
      <c r="A26" s="9"/>
      <c r="B26" s="10">
        <v>24</v>
      </c>
      <c r="C26" s="30" t="s">
        <v>43</v>
      </c>
      <c r="D26" s="17"/>
      <c r="E26" s="17" t="s">
        <v>5</v>
      </c>
      <c r="F26" s="17">
        <v>120.048</v>
      </c>
      <c r="G26" s="17">
        <v>166.824</v>
      </c>
      <c r="H26" s="17">
        <v>226.499</v>
      </c>
      <c r="I26" s="17">
        <v>266.796</v>
      </c>
      <c r="J26" s="17">
        <v>244.9</v>
      </c>
      <c r="K26" s="17">
        <v>300</v>
      </c>
      <c r="L26" s="17">
        <v>323</v>
      </c>
      <c r="M26" s="17">
        <v>187.66</v>
      </c>
      <c r="N26" s="17">
        <v>202</v>
      </c>
      <c r="O26" s="17">
        <v>375.46</v>
      </c>
      <c r="P26" s="17">
        <v>711.713</v>
      </c>
      <c r="Q26" s="27" t="s">
        <v>44</v>
      </c>
      <c r="R26" s="8">
        <v>24</v>
      </c>
      <c r="S26" s="16"/>
      <c r="T26" s="8"/>
      <c r="U26" s="8"/>
      <c r="X26" s="4"/>
    </row>
    <row r="27" spans="1:24" ht="18" customHeight="1">
      <c r="A27" s="9"/>
      <c r="B27" s="10">
        <v>25</v>
      </c>
      <c r="C27" s="30" t="s">
        <v>45</v>
      </c>
      <c r="D27" s="17"/>
      <c r="E27" s="17" t="s">
        <v>5</v>
      </c>
      <c r="F27" s="17">
        <v>19.357</v>
      </c>
      <c r="G27" s="17">
        <v>22.358</v>
      </c>
      <c r="H27" s="17">
        <v>22.891</v>
      </c>
      <c r="I27" s="17">
        <v>27.621</v>
      </c>
      <c r="J27" s="17">
        <v>29.6</v>
      </c>
      <c r="K27" s="17">
        <v>31</v>
      </c>
      <c r="L27" s="17">
        <v>34</v>
      </c>
      <c r="M27" s="17">
        <v>34.68</v>
      </c>
      <c r="N27" s="17">
        <v>34</v>
      </c>
      <c r="O27" s="17">
        <v>36</v>
      </c>
      <c r="P27" s="17">
        <v>35.526</v>
      </c>
      <c r="Q27" s="27" t="s">
        <v>46</v>
      </c>
      <c r="R27" s="8">
        <v>25</v>
      </c>
      <c r="S27" s="16"/>
      <c r="T27" s="8"/>
      <c r="U27" s="8"/>
      <c r="X27" s="4"/>
    </row>
    <row r="28" spans="1:24" ht="18" customHeight="1">
      <c r="A28" s="9"/>
      <c r="B28" s="10">
        <v>26</v>
      </c>
      <c r="C28" s="30" t="s">
        <v>47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27" t="s">
        <v>48</v>
      </c>
      <c r="R28" s="8">
        <v>26</v>
      </c>
      <c r="S28" s="16"/>
      <c r="T28" s="8"/>
      <c r="U28" s="8"/>
      <c r="X28" s="4"/>
    </row>
    <row r="29" spans="1:24" ht="18" customHeight="1">
      <c r="A29" s="9"/>
      <c r="B29" s="10"/>
      <c r="C29" s="30" t="s">
        <v>49</v>
      </c>
      <c r="D29" s="17"/>
      <c r="E29" s="17" t="s">
        <v>5</v>
      </c>
      <c r="F29" s="17">
        <v>55.518</v>
      </c>
      <c r="G29" s="17">
        <v>63.531</v>
      </c>
      <c r="H29" s="17">
        <v>80.009</v>
      </c>
      <c r="I29" s="17">
        <v>96.41</v>
      </c>
      <c r="J29" s="17">
        <v>104</v>
      </c>
      <c r="K29" s="17">
        <v>116</v>
      </c>
      <c r="L29" s="17">
        <v>114</v>
      </c>
      <c r="M29" s="17">
        <v>109.7</v>
      </c>
      <c r="N29" s="17">
        <v>112</v>
      </c>
      <c r="O29" s="17">
        <v>124.6</v>
      </c>
      <c r="P29" s="17">
        <v>129.724</v>
      </c>
      <c r="Q29" s="27" t="s">
        <v>183</v>
      </c>
      <c r="R29" s="8"/>
      <c r="S29" s="16"/>
      <c r="T29" s="8"/>
      <c r="U29" s="8"/>
      <c r="X29" s="4"/>
    </row>
    <row r="30" spans="1:24" ht="18" customHeight="1">
      <c r="A30" s="33"/>
      <c r="B30" s="34">
        <v>27</v>
      </c>
      <c r="C30" s="35" t="s">
        <v>50</v>
      </c>
      <c r="D30" s="37"/>
      <c r="E30" s="37" t="s">
        <v>5</v>
      </c>
      <c r="F30" s="37">
        <v>3.52</v>
      </c>
      <c r="G30" s="37">
        <v>9.704</v>
      </c>
      <c r="H30" s="37">
        <v>8.372</v>
      </c>
      <c r="I30" s="37">
        <v>12.452</v>
      </c>
      <c r="J30" s="37">
        <v>22</v>
      </c>
      <c r="K30" s="37">
        <v>26</v>
      </c>
      <c r="L30" s="37">
        <v>6</v>
      </c>
      <c r="M30" s="93">
        <v>-26.279</v>
      </c>
      <c r="N30" s="93">
        <v>13</v>
      </c>
      <c r="O30" s="93">
        <v>24.3</v>
      </c>
      <c r="P30" s="93">
        <v>27.181</v>
      </c>
      <c r="Q30" s="38" t="s">
        <v>51</v>
      </c>
      <c r="R30" s="39">
        <v>27</v>
      </c>
      <c r="S30" s="40"/>
      <c r="T30" s="3"/>
      <c r="U30" s="3"/>
      <c r="X30" s="4"/>
    </row>
    <row r="31" spans="1:24" ht="18" customHeight="1">
      <c r="A31" s="9"/>
      <c r="B31" s="10">
        <v>28</v>
      </c>
      <c r="C31" s="30" t="s">
        <v>52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27" t="s">
        <v>53</v>
      </c>
      <c r="R31" s="8">
        <v>28</v>
      </c>
      <c r="S31" s="16"/>
      <c r="T31" s="8"/>
      <c r="U31" s="8"/>
      <c r="X31" s="4"/>
    </row>
    <row r="32" spans="1:24" ht="18" customHeight="1">
      <c r="A32" s="9"/>
      <c r="B32" s="10"/>
      <c r="C32" s="30" t="s">
        <v>54</v>
      </c>
      <c r="D32" s="17"/>
      <c r="E32" s="17" t="s">
        <v>5</v>
      </c>
      <c r="F32" s="17">
        <v>41.035</v>
      </c>
      <c r="G32" s="17">
        <v>46.238</v>
      </c>
      <c r="H32" s="17">
        <v>52.571</v>
      </c>
      <c r="I32" s="17">
        <v>56.756</v>
      </c>
      <c r="J32" s="17">
        <v>65.8</v>
      </c>
      <c r="K32" s="17">
        <v>70</v>
      </c>
      <c r="L32" s="17">
        <v>71</v>
      </c>
      <c r="M32" s="17">
        <v>63.353</v>
      </c>
      <c r="N32" s="17">
        <v>65</v>
      </c>
      <c r="O32" s="17">
        <v>64.3</v>
      </c>
      <c r="P32" s="17">
        <v>64.288</v>
      </c>
      <c r="Q32" s="27" t="s">
        <v>55</v>
      </c>
      <c r="R32" s="8"/>
      <c r="S32" s="16"/>
      <c r="T32" s="8"/>
      <c r="U32" s="8"/>
      <c r="X32" s="4"/>
    </row>
    <row r="33" spans="1:24" ht="18" customHeight="1">
      <c r="A33" s="9"/>
      <c r="B33" s="10">
        <v>29</v>
      </c>
      <c r="C33" s="30" t="s">
        <v>56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27" t="s">
        <v>57</v>
      </c>
      <c r="R33" s="3">
        <v>29</v>
      </c>
      <c r="S33" s="41"/>
      <c r="T33" s="3"/>
      <c r="U33" s="3"/>
      <c r="X33" s="4"/>
    </row>
    <row r="34" spans="1:24" ht="18" customHeight="1">
      <c r="A34" s="9"/>
      <c r="B34" s="10"/>
      <c r="C34" s="30" t="s">
        <v>58</v>
      </c>
      <c r="D34" s="17"/>
      <c r="E34" s="17" t="s">
        <v>5</v>
      </c>
      <c r="F34" s="17">
        <v>9.507</v>
      </c>
      <c r="G34" s="17">
        <v>9.849</v>
      </c>
      <c r="H34" s="17">
        <v>12.704</v>
      </c>
      <c r="I34" s="17">
        <v>14.02</v>
      </c>
      <c r="J34" s="17">
        <v>20.2</v>
      </c>
      <c r="K34" s="17">
        <v>21</v>
      </c>
      <c r="L34" s="17">
        <v>19</v>
      </c>
      <c r="M34" s="17">
        <v>17.484</v>
      </c>
      <c r="N34" s="17">
        <v>18</v>
      </c>
      <c r="O34" s="17">
        <v>8</v>
      </c>
      <c r="P34" s="17">
        <v>12.41</v>
      </c>
      <c r="Q34" s="27" t="s">
        <v>184</v>
      </c>
      <c r="R34" s="3"/>
      <c r="S34" s="41"/>
      <c r="T34" s="3"/>
      <c r="U34" s="3"/>
      <c r="X34" s="4"/>
    </row>
    <row r="35" spans="1:24" ht="18" customHeight="1">
      <c r="A35" s="9"/>
      <c r="B35" s="10">
        <v>30</v>
      </c>
      <c r="C35" s="30" t="s">
        <v>59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27" t="s">
        <v>60</v>
      </c>
      <c r="R35" s="3">
        <v>30</v>
      </c>
      <c r="S35" s="41"/>
      <c r="T35" s="3"/>
      <c r="U35" s="3"/>
      <c r="X35" s="4"/>
    </row>
    <row r="36" spans="1:24" ht="18" customHeight="1">
      <c r="A36" s="9"/>
      <c r="B36" s="10"/>
      <c r="C36" s="30" t="s">
        <v>61</v>
      </c>
      <c r="D36" s="17"/>
      <c r="E36" s="17" t="s">
        <v>5</v>
      </c>
      <c r="F36" s="17" t="s">
        <v>135</v>
      </c>
      <c r="G36" s="17" t="s">
        <v>135</v>
      </c>
      <c r="H36" s="17" t="s">
        <v>135</v>
      </c>
      <c r="I36" s="17" t="s">
        <v>135</v>
      </c>
      <c r="J36" s="17" t="s">
        <v>135</v>
      </c>
      <c r="K36" s="17" t="s">
        <v>135</v>
      </c>
      <c r="L36" s="17" t="s">
        <v>135</v>
      </c>
      <c r="M36" s="17" t="s">
        <v>135</v>
      </c>
      <c r="N36" s="17" t="s">
        <v>135</v>
      </c>
      <c r="O36" s="17" t="s">
        <v>135</v>
      </c>
      <c r="P36" s="17" t="s">
        <v>135</v>
      </c>
      <c r="Q36" s="27" t="s">
        <v>62</v>
      </c>
      <c r="R36" s="3"/>
      <c r="S36" s="41"/>
      <c r="T36" s="3"/>
      <c r="U36" s="3"/>
      <c r="X36" s="4"/>
    </row>
    <row r="37" spans="1:24" ht="18" customHeight="1">
      <c r="A37" s="9"/>
      <c r="B37" s="10">
        <v>31</v>
      </c>
      <c r="C37" s="29" t="s">
        <v>63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27" t="s">
        <v>64</v>
      </c>
      <c r="R37" s="3">
        <v>31</v>
      </c>
      <c r="S37" s="41"/>
      <c r="T37" s="3"/>
      <c r="U37" s="3"/>
      <c r="X37" s="4"/>
    </row>
    <row r="38" spans="1:24" ht="18" customHeight="1">
      <c r="A38" s="9"/>
      <c r="B38" s="10"/>
      <c r="C38" s="11" t="s">
        <v>65</v>
      </c>
      <c r="D38" s="17"/>
      <c r="E38" s="17" t="s">
        <v>5</v>
      </c>
      <c r="F38" s="17">
        <v>15.232</v>
      </c>
      <c r="G38" s="17">
        <v>20.97</v>
      </c>
      <c r="H38" s="17">
        <v>23.64</v>
      </c>
      <c r="I38" s="17">
        <v>29.109</v>
      </c>
      <c r="J38" s="17">
        <v>41.7</v>
      </c>
      <c r="K38" s="17">
        <v>52</v>
      </c>
      <c r="L38" s="17">
        <v>49</v>
      </c>
      <c r="M38" s="17">
        <v>46</v>
      </c>
      <c r="N38" s="17">
        <v>40</v>
      </c>
      <c r="O38" s="17">
        <v>54.189</v>
      </c>
      <c r="P38" s="17">
        <v>44.313</v>
      </c>
      <c r="Q38" s="15" t="s">
        <v>185</v>
      </c>
      <c r="R38" s="3"/>
      <c r="S38" s="41"/>
      <c r="T38" s="3"/>
      <c r="U38" s="3"/>
      <c r="X38" s="4"/>
    </row>
    <row r="39" spans="1:24" ht="18" customHeight="1">
      <c r="A39" s="9"/>
      <c r="B39" s="10">
        <v>32</v>
      </c>
      <c r="C39" s="29" t="s">
        <v>66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27" t="s">
        <v>188</v>
      </c>
      <c r="R39" s="8">
        <v>32</v>
      </c>
      <c r="S39" s="16"/>
      <c r="T39" s="8"/>
      <c r="U39" s="8"/>
      <c r="X39" s="4"/>
    </row>
    <row r="40" spans="1:24" ht="18" customHeight="1">
      <c r="A40" s="9"/>
      <c r="B40" s="10"/>
      <c r="C40" s="29" t="s">
        <v>67</v>
      </c>
      <c r="D40" s="17"/>
      <c r="E40" s="17" t="s">
        <v>5</v>
      </c>
      <c r="F40" s="17" t="s">
        <v>135</v>
      </c>
      <c r="G40" s="17" t="s">
        <v>135</v>
      </c>
      <c r="H40" s="17" t="s">
        <v>135</v>
      </c>
      <c r="I40" s="17" t="s">
        <v>135</v>
      </c>
      <c r="J40" s="17" t="s">
        <v>135</v>
      </c>
      <c r="K40" s="17" t="s">
        <v>135</v>
      </c>
      <c r="L40" s="17" t="s">
        <v>135</v>
      </c>
      <c r="M40" s="17" t="s">
        <v>135</v>
      </c>
      <c r="N40" s="17" t="s">
        <v>135</v>
      </c>
      <c r="O40" s="17" t="s">
        <v>135</v>
      </c>
      <c r="P40" s="17" t="s">
        <v>135</v>
      </c>
      <c r="Q40" s="15" t="s">
        <v>68</v>
      </c>
      <c r="R40" s="8"/>
      <c r="S40" s="16"/>
      <c r="T40" s="8"/>
      <c r="U40" s="8"/>
      <c r="X40" s="4"/>
    </row>
    <row r="41" spans="1:24" ht="18" customHeight="1">
      <c r="A41" s="9"/>
      <c r="B41" s="10">
        <v>33</v>
      </c>
      <c r="C41" s="29" t="s">
        <v>69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27" t="s">
        <v>70</v>
      </c>
      <c r="R41" s="8">
        <v>33</v>
      </c>
      <c r="S41" s="16"/>
      <c r="T41" s="8"/>
      <c r="U41" s="8"/>
      <c r="X41" s="4"/>
    </row>
    <row r="42" spans="1:24" ht="18" customHeight="1">
      <c r="A42" s="9"/>
      <c r="B42" s="10"/>
      <c r="C42" s="29" t="s">
        <v>71</v>
      </c>
      <c r="D42" s="17"/>
      <c r="E42" s="17" t="s">
        <v>5</v>
      </c>
      <c r="F42" s="17">
        <v>10.774</v>
      </c>
      <c r="G42" s="17">
        <v>12.938</v>
      </c>
      <c r="H42" s="17">
        <v>14.178</v>
      </c>
      <c r="I42" s="17">
        <v>18.386</v>
      </c>
      <c r="J42" s="17">
        <v>22.3</v>
      </c>
      <c r="K42" s="17">
        <v>25</v>
      </c>
      <c r="L42" s="17">
        <v>29</v>
      </c>
      <c r="M42" s="17">
        <v>29.1</v>
      </c>
      <c r="N42" s="17">
        <v>34</v>
      </c>
      <c r="O42" s="17">
        <v>40.286</v>
      </c>
      <c r="P42" s="17">
        <v>35.408</v>
      </c>
      <c r="Q42" s="27" t="s">
        <v>72</v>
      </c>
      <c r="R42" s="8"/>
      <c r="S42" s="16"/>
      <c r="T42" s="8"/>
      <c r="U42" s="8"/>
      <c r="X42" s="4"/>
    </row>
    <row r="43" spans="1:24" ht="18" customHeight="1">
      <c r="A43" s="9"/>
      <c r="B43" s="10">
        <v>34</v>
      </c>
      <c r="C43" s="30" t="s">
        <v>73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27" t="s">
        <v>74</v>
      </c>
      <c r="R43" s="3">
        <v>34</v>
      </c>
      <c r="S43" s="41"/>
      <c r="T43" s="3"/>
      <c r="U43" s="3"/>
      <c r="X43" s="4"/>
    </row>
    <row r="44" spans="1:24" ht="18" customHeight="1">
      <c r="A44" s="9"/>
      <c r="B44" s="10"/>
      <c r="C44" s="28" t="s">
        <v>75</v>
      </c>
      <c r="D44" s="17"/>
      <c r="E44" s="17" t="s">
        <v>5</v>
      </c>
      <c r="F44" s="17">
        <v>2.125</v>
      </c>
      <c r="G44" s="17">
        <v>1.765</v>
      </c>
      <c r="H44" s="17">
        <v>2.334</v>
      </c>
      <c r="I44" s="17">
        <v>2.117</v>
      </c>
      <c r="J44" s="17">
        <v>2.7</v>
      </c>
      <c r="K44" s="17">
        <v>3</v>
      </c>
      <c r="L44" s="17">
        <v>3</v>
      </c>
      <c r="M44" s="17">
        <v>2.26</v>
      </c>
      <c r="N44" s="17">
        <v>2</v>
      </c>
      <c r="O44" s="17">
        <v>2.046</v>
      </c>
      <c r="P44" s="17">
        <v>2.847</v>
      </c>
      <c r="Q44" s="15" t="s">
        <v>201</v>
      </c>
      <c r="R44" s="3"/>
      <c r="S44" s="41"/>
      <c r="T44" s="3"/>
      <c r="U44" s="3"/>
      <c r="X44" s="4"/>
    </row>
    <row r="45" spans="1:24" ht="18" customHeight="1">
      <c r="A45" s="9"/>
      <c r="B45" s="10">
        <v>35</v>
      </c>
      <c r="C45" s="28" t="s">
        <v>76</v>
      </c>
      <c r="D45" s="17"/>
      <c r="E45" s="17" t="s">
        <v>5</v>
      </c>
      <c r="F45" s="17">
        <v>9.562</v>
      </c>
      <c r="G45" s="17">
        <v>10.787</v>
      </c>
      <c r="H45" s="17">
        <v>14.828</v>
      </c>
      <c r="I45" s="17">
        <v>15.003</v>
      </c>
      <c r="J45" s="17">
        <v>17.7</v>
      </c>
      <c r="K45" s="17">
        <v>22</v>
      </c>
      <c r="L45" s="17">
        <v>28</v>
      </c>
      <c r="M45" s="17">
        <v>27.43</v>
      </c>
      <c r="N45" s="17">
        <v>30</v>
      </c>
      <c r="O45" s="17">
        <v>30.9</v>
      </c>
      <c r="P45" s="17">
        <v>27.96</v>
      </c>
      <c r="Q45" s="27" t="s">
        <v>77</v>
      </c>
      <c r="R45" s="8">
        <v>35</v>
      </c>
      <c r="S45" s="16"/>
      <c r="T45" s="8"/>
      <c r="U45" s="8"/>
      <c r="X45" s="4"/>
    </row>
    <row r="46" spans="1:40" ht="18" customHeight="1">
      <c r="A46" s="9"/>
      <c r="B46" s="10">
        <v>36</v>
      </c>
      <c r="C46" s="30" t="s">
        <v>78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27" t="s">
        <v>79</v>
      </c>
      <c r="R46" s="8">
        <v>36</v>
      </c>
      <c r="S46" s="16"/>
      <c r="T46" s="8"/>
      <c r="U46" s="8"/>
      <c r="X46" s="4"/>
      <c r="AN46" s="42"/>
    </row>
    <row r="47" spans="1:40" ht="18" customHeight="1">
      <c r="A47" s="9"/>
      <c r="B47" s="10"/>
      <c r="C47" s="28" t="s">
        <v>80</v>
      </c>
      <c r="D47" s="17"/>
      <c r="E47" s="17" t="s">
        <v>5</v>
      </c>
      <c r="F47" s="17">
        <v>18.576</v>
      </c>
      <c r="G47" s="17">
        <v>20.617</v>
      </c>
      <c r="H47" s="17">
        <v>21.11</v>
      </c>
      <c r="I47" s="17">
        <v>22.399</v>
      </c>
      <c r="J47" s="17">
        <v>23.7</v>
      </c>
      <c r="K47" s="17">
        <v>26</v>
      </c>
      <c r="L47" s="17">
        <v>27</v>
      </c>
      <c r="M47" s="17">
        <v>27.415</v>
      </c>
      <c r="N47" s="17">
        <v>29</v>
      </c>
      <c r="O47" s="17">
        <v>31.65</v>
      </c>
      <c r="P47" s="17">
        <v>32.602</v>
      </c>
      <c r="Q47" s="15" t="s">
        <v>186</v>
      </c>
      <c r="R47" s="8"/>
      <c r="S47" s="16"/>
      <c r="T47" s="8"/>
      <c r="U47" s="8"/>
      <c r="X47" s="4"/>
      <c r="AN47" s="42"/>
    </row>
    <row r="48" spans="1:40" ht="18" customHeight="1">
      <c r="A48" s="18"/>
      <c r="B48" s="19">
        <v>37</v>
      </c>
      <c r="C48" s="20" t="s">
        <v>81</v>
      </c>
      <c r="D48" s="21"/>
      <c r="E48" s="21" t="s">
        <v>5</v>
      </c>
      <c r="F48" s="21">
        <v>0.5</v>
      </c>
      <c r="G48" s="21">
        <v>0.717</v>
      </c>
      <c r="H48" s="21">
        <v>1.458</v>
      </c>
      <c r="I48" s="21">
        <v>1.716</v>
      </c>
      <c r="J48" s="21">
        <v>1.2</v>
      </c>
      <c r="K48" s="21">
        <v>4</v>
      </c>
      <c r="L48" s="21">
        <v>3</v>
      </c>
      <c r="M48" s="21">
        <v>0.68</v>
      </c>
      <c r="N48" s="21">
        <v>3</v>
      </c>
      <c r="O48" s="21">
        <v>4.1</v>
      </c>
      <c r="P48" s="21">
        <v>4.981</v>
      </c>
      <c r="Q48" s="22" t="s">
        <v>187</v>
      </c>
      <c r="R48" s="23">
        <v>37</v>
      </c>
      <c r="S48" s="24"/>
      <c r="T48" s="8"/>
      <c r="U48" s="8"/>
      <c r="X48" s="4"/>
      <c r="AN48" s="42"/>
    </row>
    <row r="49" spans="1:40" ht="18" customHeight="1">
      <c r="A49" s="9" t="s">
        <v>82</v>
      </c>
      <c r="B49" s="10"/>
      <c r="C49" s="30" t="s">
        <v>83</v>
      </c>
      <c r="D49" s="43"/>
      <c r="E49" s="43" t="s">
        <v>5</v>
      </c>
      <c r="F49" s="43" t="s">
        <v>5</v>
      </c>
      <c r="G49" s="43" t="s">
        <v>5</v>
      </c>
      <c r="H49" s="43" t="s">
        <v>5</v>
      </c>
      <c r="I49" s="43" t="s">
        <v>5</v>
      </c>
      <c r="J49" s="43" t="s">
        <v>5</v>
      </c>
      <c r="K49" s="43" t="s">
        <v>5</v>
      </c>
      <c r="L49" s="43" t="s">
        <v>5</v>
      </c>
      <c r="M49" s="43" t="s">
        <v>5</v>
      </c>
      <c r="N49" s="43" t="s">
        <v>5</v>
      </c>
      <c r="O49" s="43" t="s">
        <v>5</v>
      </c>
      <c r="P49" s="43" t="s">
        <v>5</v>
      </c>
      <c r="Q49" s="54" t="s">
        <v>84</v>
      </c>
      <c r="S49" s="16" t="s">
        <v>85</v>
      </c>
      <c r="T49" s="8"/>
      <c r="U49" s="8"/>
      <c r="X49" s="4"/>
      <c r="AN49" s="42"/>
    </row>
    <row r="50" spans="1:24" ht="18" customHeight="1">
      <c r="A50" s="44"/>
      <c r="B50" s="45"/>
      <c r="C50" s="46" t="s">
        <v>86</v>
      </c>
      <c r="D50" s="47"/>
      <c r="E50" s="47" t="s">
        <v>5</v>
      </c>
      <c r="F50" s="47" t="s">
        <v>5</v>
      </c>
      <c r="G50" s="47" t="s">
        <v>5</v>
      </c>
      <c r="H50" s="47">
        <f>H7+H11</f>
        <v>9300.42</v>
      </c>
      <c r="I50" s="47">
        <f aca="true" t="shared" si="2" ref="I50:P50">I7+I11</f>
        <v>13978.07</v>
      </c>
      <c r="J50" s="47">
        <f t="shared" si="2"/>
        <v>18131.667</v>
      </c>
      <c r="K50" s="47">
        <f t="shared" si="2"/>
        <v>18898.153</v>
      </c>
      <c r="L50" s="47">
        <f t="shared" si="2"/>
        <v>25308.047</v>
      </c>
      <c r="M50" s="47">
        <f t="shared" si="2"/>
        <v>16621.746</v>
      </c>
      <c r="N50" s="47">
        <f t="shared" si="2"/>
        <v>20415.86</v>
      </c>
      <c r="O50" s="47">
        <f t="shared" si="2"/>
        <v>29244.953</v>
      </c>
      <c r="P50" s="47">
        <f t="shared" si="2"/>
        <v>34671.975999999995</v>
      </c>
      <c r="Q50" s="48" t="s">
        <v>87</v>
      </c>
      <c r="R50" s="49"/>
      <c r="S50" s="50"/>
      <c r="T50" s="8"/>
      <c r="U50" s="8"/>
      <c r="X50" s="4"/>
    </row>
    <row r="51" spans="1:20" ht="18" customHeight="1">
      <c r="A51" s="92"/>
      <c r="B51" s="51"/>
      <c r="T51" s="4"/>
    </row>
    <row r="52" spans="1:20" ht="18" customHeight="1">
      <c r="A52" s="92"/>
      <c r="B52" s="51"/>
      <c r="T52" s="4"/>
    </row>
    <row r="53" spans="1:20" ht="18" customHeight="1">
      <c r="A53" s="92"/>
      <c r="B53" s="51"/>
      <c r="C53" s="2" t="s">
        <v>154</v>
      </c>
      <c r="T53" s="4"/>
    </row>
    <row r="54" spans="1:20" ht="18" customHeight="1">
      <c r="A54" s="92"/>
      <c r="B54" s="51"/>
      <c r="T54" s="4"/>
    </row>
    <row r="56" ht="18" customHeight="1" hidden="1"/>
    <row r="57" ht="18" customHeight="1" hidden="1"/>
    <row r="58" ht="18" customHeight="1" hidden="1"/>
    <row r="59" ht="18" customHeight="1" hidden="1"/>
    <row r="60" ht="18" customHeight="1" hidden="1"/>
    <row r="61" ht="18" customHeight="1" hidden="1"/>
    <row r="62" ht="18" customHeight="1" hidden="1"/>
    <row r="63" ht="18" customHeight="1" hidden="1"/>
    <row r="64" ht="18" customHeight="1" hidden="1"/>
    <row r="65" ht="18" customHeight="1" hidden="1"/>
    <row r="66" ht="18" customHeight="1" hidden="1"/>
    <row r="67" ht="18" customHeight="1" hidden="1"/>
    <row r="68" ht="18" customHeight="1" hidden="1"/>
    <row r="69" ht="18" customHeight="1" hidden="1"/>
    <row r="70" ht="18" customHeight="1" hidden="1"/>
    <row r="71" ht="18" customHeight="1" hidden="1"/>
    <row r="72" ht="18" customHeight="1" hidden="1">
      <c r="AH72" s="4"/>
    </row>
    <row r="73" ht="18" customHeight="1" hidden="1">
      <c r="AH73" s="4"/>
    </row>
    <row r="74" ht="18" customHeight="1" hidden="1"/>
    <row r="75" ht="18" customHeight="1" hidden="1"/>
    <row r="76" ht="18" customHeight="1" hidden="1">
      <c r="AH76" s="61"/>
    </row>
    <row r="77" ht="18" customHeight="1" hidden="1">
      <c r="AH77" s="42"/>
    </row>
    <row r="78" ht="18" customHeight="1" hidden="1"/>
    <row r="79" ht="18" customHeight="1" hidden="1"/>
    <row r="80" ht="18" customHeight="1" hidden="1"/>
    <row r="81" ht="18" customHeight="1" hidden="1"/>
    <row r="82" ht="18" customHeight="1" hidden="1"/>
    <row r="83" ht="18" customHeight="1" hidden="1"/>
    <row r="84" ht="18" customHeight="1" hidden="1"/>
    <row r="85" ht="18" customHeight="1" hidden="1"/>
    <row r="86" ht="18" customHeight="1" hidden="1"/>
    <row r="87" ht="18" customHeight="1" hidden="1"/>
    <row r="88" ht="18" customHeight="1" hidden="1"/>
    <row r="89" ht="18" customHeight="1" hidden="1"/>
    <row r="90" ht="18" customHeight="1" hidden="1"/>
    <row r="91" ht="18" customHeight="1" hidden="1"/>
    <row r="92" ht="18" customHeight="1" hidden="1"/>
    <row r="93" ht="18" customHeight="1" hidden="1"/>
    <row r="94" ht="18" customHeight="1" hidden="1"/>
    <row r="95" ht="18" customHeight="1" hidden="1"/>
    <row r="96" ht="18" customHeight="1" hidden="1"/>
    <row r="97" ht="18" customHeight="1" hidden="1"/>
    <row r="99" spans="18:32" ht="18" customHeight="1"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8:32" ht="18" customHeight="1"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8:32" ht="18" customHeight="1"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8:32" ht="18" customHeight="1"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8:32" ht="18" customHeight="1"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8:32" ht="18" customHeight="1"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8:32" ht="18" customHeight="1"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8:32" ht="18" customHeight="1"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8:32" ht="18" customHeight="1"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8:32" ht="18" customHeight="1"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8:32" ht="18" customHeight="1"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18:32" ht="18" customHeight="1"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8:32" ht="18" customHeight="1"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18:32" ht="18" customHeight="1"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8:32" ht="18" customHeight="1"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spans="18:32" ht="18" customHeight="1"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18:32" ht="18" customHeight="1"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18:32" ht="18" customHeight="1"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18:32" ht="18" customHeight="1"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18:32" ht="18" customHeight="1"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18:32" ht="18" customHeight="1"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18:32" ht="18" customHeight="1"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18:32" ht="18" customHeight="1"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18:32" ht="18" customHeight="1"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spans="18:32" ht="18" customHeight="1"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18:32" ht="18" customHeight="1"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18:32" ht="18" customHeight="1"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18:32" ht="18" customHeight="1"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18:32" ht="18" customHeight="1"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18:32" ht="18" customHeight="1"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18:32" ht="18" customHeight="1"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18:32" ht="18" customHeight="1"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18:32" ht="18" customHeight="1"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spans="18:32" ht="18" customHeight="1"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18:32" ht="18" customHeight="1"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18:32" ht="18" customHeight="1"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18:32" ht="18" customHeight="1"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18:32" ht="18" customHeight="1"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18:32" ht="18" customHeight="1"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18:32" ht="18" customHeight="1"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18:32" ht="18" customHeight="1"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18:32" ht="18" customHeight="1"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18:32" ht="18" customHeight="1"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spans="18:32" ht="18" customHeight="1"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18:32" ht="18" customHeight="1"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18:32" ht="18" customHeight="1"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spans="18:32" ht="18" customHeight="1"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spans="18:32" ht="18" customHeight="1"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18:32" ht="18" customHeight="1"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18:32" ht="18" customHeight="1"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spans="18:32" ht="18" customHeight="1"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spans="18:32" ht="18" customHeight="1"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spans="18:32" ht="18" customHeight="1"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spans="18:32" ht="18" customHeight="1"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spans="18:32" ht="18" customHeight="1"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 spans="18:32" ht="18" customHeight="1"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 spans="18:32" ht="18" customHeight="1"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</row>
    <row r="156" spans="18:32" ht="18" customHeight="1"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spans="18:32" ht="18" customHeight="1"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spans="18:32" ht="18" customHeight="1"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</row>
    <row r="159" spans="18:32" ht="18" customHeight="1"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 spans="18:32" ht="18" customHeight="1"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 spans="18:32" ht="18" customHeight="1"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</row>
    <row r="162" spans="18:32" ht="18" customHeight="1"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spans="18:32" ht="18" customHeight="1"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spans="18:32" ht="18" customHeight="1"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 spans="18:32" ht="18" customHeight="1"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spans="18:32" ht="18" customHeight="1"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spans="18:32" ht="18" customHeight="1"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spans="18:32" ht="18" customHeight="1"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spans="18:32" ht="18" customHeight="1"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spans="18:32" ht="18" customHeight="1"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spans="18:32" ht="18" customHeight="1"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spans="18:32" ht="18" customHeight="1"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  <row r="173" spans="18:32" ht="18" customHeight="1"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spans="18:32" ht="18" customHeight="1"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spans="18:32" ht="18" customHeight="1"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 spans="18:32" ht="18" customHeight="1"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spans="18:32" ht="18" customHeight="1">
      <c r="R177" s="4"/>
      <c r="S177" s="4"/>
      <c r="T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spans="18:32" ht="18" customHeight="1">
      <c r="R178" s="4"/>
      <c r="S178" s="4"/>
      <c r="T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spans="18:32" ht="18" customHeight="1">
      <c r="R179" s="4"/>
      <c r="S179" s="4"/>
      <c r="T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spans="18:32" ht="18" customHeight="1">
      <c r="R180" s="4"/>
      <c r="S180" s="4"/>
      <c r="T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</row>
    <row r="181" spans="18:32" ht="18" customHeight="1">
      <c r="R181" s="4"/>
      <c r="S181" s="4"/>
      <c r="T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</row>
    <row r="182" spans="18:32" ht="18" customHeight="1">
      <c r="R182" s="4"/>
      <c r="S182" s="4"/>
      <c r="T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 spans="18:32" ht="18" customHeight="1">
      <c r="R183" s="4"/>
      <c r="S183" s="4"/>
      <c r="T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spans="18:32" ht="18" customHeight="1">
      <c r="R184" s="4"/>
      <c r="S184" s="4"/>
      <c r="T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</sheetData>
  <mergeCells count="2">
    <mergeCell ref="A6:C6"/>
    <mergeCell ref="Q6:S6"/>
  </mergeCells>
  <printOptions horizontalCentered="1" verticalCentered="1"/>
  <pageMargins left="0.7480314960629921" right="0.7480314960629921" top="0.1968503937007874" bottom="0.1968503937007874" header="0.5118110236220472" footer="0.5118110236220472"/>
  <pageSetup horizontalDpi="600" verticalDpi="600" orientation="landscape" paperSize="9" scale="99" r:id="rId3"/>
  <rowBreaks count="1" manualBreakCount="1">
    <brk id="30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3"/>
  <sheetViews>
    <sheetView view="pageBreakPreview" zoomScaleSheetLayoutView="100" workbookViewId="0" topLeftCell="A1">
      <selection activeCell="P15" sqref="P15"/>
    </sheetView>
  </sheetViews>
  <sheetFormatPr defaultColWidth="9.140625" defaultRowHeight="18" customHeight="1"/>
  <cols>
    <col min="1" max="1" width="20.7109375" style="151" customWidth="1"/>
    <col min="2" max="2" width="10.7109375" style="151" customWidth="1"/>
    <col min="3" max="8" width="7.7109375" style="152" hidden="1" customWidth="1"/>
    <col min="9" max="15" width="7.7109375" style="152" customWidth="1"/>
    <col min="16" max="16" width="10.7109375" style="151" customWidth="1"/>
    <col min="17" max="17" width="20.7109375" style="147" customWidth="1"/>
    <col min="18" max="16384" width="9.140625" style="147" customWidth="1"/>
  </cols>
  <sheetData>
    <row r="1" spans="1:20" s="103" customFormat="1" ht="18" customHeight="1">
      <c r="A1" s="1" t="s">
        <v>152</v>
      </c>
      <c r="B1" s="2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06"/>
      <c r="Q1" s="83" t="s">
        <v>153</v>
      </c>
      <c r="T1" s="104"/>
    </row>
    <row r="2" spans="1:20" s="103" customFormat="1" ht="18" customHeight="1">
      <c r="A2" s="57" t="s">
        <v>155</v>
      </c>
      <c r="B2" s="57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05"/>
      <c r="Q2" s="105"/>
      <c r="T2" s="104"/>
    </row>
    <row r="3" spans="1:20" s="103" customFormat="1" ht="18" customHeight="1">
      <c r="A3" s="58" t="s">
        <v>191</v>
      </c>
      <c r="B3" s="58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05"/>
      <c r="Q3" s="105"/>
      <c r="T3" s="104"/>
    </row>
    <row r="4" spans="1:20" s="103" customFormat="1" ht="18" customHeight="1">
      <c r="A4" s="58" t="s">
        <v>90</v>
      </c>
      <c r="B4" s="58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05"/>
      <c r="Q4" s="105"/>
      <c r="T4" s="104"/>
    </row>
    <row r="5" spans="3:20" s="103" customFormat="1" ht="18" customHeight="1"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06"/>
      <c r="T5" s="104"/>
    </row>
    <row r="6" spans="1:17" s="103" customFormat="1" ht="18" customHeight="1">
      <c r="A6" s="63" t="s">
        <v>91</v>
      </c>
      <c r="B6" s="64" t="s">
        <v>92</v>
      </c>
      <c r="C6" s="114">
        <v>2000</v>
      </c>
      <c r="D6" s="128">
        <v>2001</v>
      </c>
      <c r="E6" s="128">
        <v>2002</v>
      </c>
      <c r="F6" s="128">
        <v>2003</v>
      </c>
      <c r="G6" s="128">
        <v>2004</v>
      </c>
      <c r="H6" s="128">
        <v>2005</v>
      </c>
      <c r="I6" s="128">
        <v>2006</v>
      </c>
      <c r="J6" s="128">
        <v>2007</v>
      </c>
      <c r="K6" s="128">
        <v>2008</v>
      </c>
      <c r="L6" s="128">
        <v>2009</v>
      </c>
      <c r="M6" s="128">
        <v>2010</v>
      </c>
      <c r="N6" s="128">
        <v>2011</v>
      </c>
      <c r="O6" s="128">
        <v>2012</v>
      </c>
      <c r="P6" s="117" t="s">
        <v>93</v>
      </c>
      <c r="Q6" s="118" t="s">
        <v>94</v>
      </c>
    </row>
    <row r="7" spans="1:20" s="103" customFormat="1" ht="18" customHeight="1">
      <c r="A7" s="31" t="s">
        <v>141</v>
      </c>
      <c r="B7" s="85" t="s">
        <v>124</v>
      </c>
      <c r="C7" s="150">
        <v>726312</v>
      </c>
      <c r="D7" s="144">
        <v>1947.0383561643835</v>
      </c>
      <c r="E7" s="144">
        <v>1745.8657534246574</v>
      </c>
      <c r="F7" s="144">
        <v>2107.6164383561645</v>
      </c>
      <c r="G7" s="144">
        <v>2294.945205479452</v>
      </c>
      <c r="H7" s="144">
        <v>2573.358904109589</v>
      </c>
      <c r="I7" s="144">
        <v>2644.4849315068495</v>
      </c>
      <c r="J7" s="144">
        <v>2574.6438356164385</v>
      </c>
      <c r="K7" s="112">
        <v>2683.386301369863</v>
      </c>
      <c r="L7" s="112">
        <v>2261.6027397260273</v>
      </c>
      <c r="M7" s="53">
        <v>2312.123287671233</v>
      </c>
      <c r="N7" s="53">
        <v>2698.5178082191783</v>
      </c>
      <c r="O7" s="53">
        <v>2977.3835616438355</v>
      </c>
      <c r="P7" s="84" t="s">
        <v>202</v>
      </c>
      <c r="Q7" s="16" t="s">
        <v>125</v>
      </c>
      <c r="T7" s="104"/>
    </row>
    <row r="8" spans="1:29" s="103" customFormat="1" ht="18" customHeight="1">
      <c r="A8" s="109" t="s">
        <v>147</v>
      </c>
      <c r="B8" s="67" t="s">
        <v>148</v>
      </c>
      <c r="C8" s="36">
        <v>380587</v>
      </c>
      <c r="D8" s="146">
        <v>372.391</v>
      </c>
      <c r="E8" s="146">
        <v>333.963</v>
      </c>
      <c r="F8" s="146">
        <v>389.122</v>
      </c>
      <c r="G8" s="146">
        <v>418.828</v>
      </c>
      <c r="H8" s="146">
        <v>469.638</v>
      </c>
      <c r="I8" s="146">
        <v>482.626</v>
      </c>
      <c r="J8" s="146">
        <v>469.974</v>
      </c>
      <c r="K8" s="146">
        <v>489.718</v>
      </c>
      <c r="L8" s="146">
        <v>412.744</v>
      </c>
      <c r="M8" s="146">
        <v>421.963</v>
      </c>
      <c r="N8" s="146">
        <v>485.505</v>
      </c>
      <c r="O8" s="146">
        <v>547.843</v>
      </c>
      <c r="P8" s="101" t="s">
        <v>149</v>
      </c>
      <c r="Q8" s="120" t="s">
        <v>150</v>
      </c>
      <c r="T8" s="104"/>
      <c r="U8" s="104"/>
      <c r="V8" s="104"/>
      <c r="W8" s="104"/>
      <c r="X8" s="104"/>
      <c r="Y8" s="104"/>
      <c r="Z8" s="104"/>
      <c r="AA8" s="104"/>
      <c r="AB8" s="104"/>
      <c r="AC8" s="104"/>
    </row>
    <row r="9" spans="1:17" ht="18" customHeight="1" hidden="1">
      <c r="A9" s="126" t="s">
        <v>137</v>
      </c>
      <c r="B9" s="111" t="s">
        <v>95</v>
      </c>
      <c r="C9" s="123" t="s">
        <v>136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4" t="s">
        <v>192</v>
      </c>
      <c r="Q9" s="125" t="s">
        <v>138</v>
      </c>
    </row>
    <row r="10" spans="3:35" s="103" customFormat="1" ht="18" customHeight="1"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06"/>
      <c r="T10" s="104"/>
      <c r="AI10" s="42" t="s">
        <v>1</v>
      </c>
    </row>
    <row r="11" spans="1:20" s="103" customFormat="1" ht="18" customHeight="1">
      <c r="A11" s="1"/>
      <c r="B11" s="2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06"/>
      <c r="Q11" s="83"/>
      <c r="T11" s="104"/>
    </row>
    <row r="12" spans="1:20" s="103" customFormat="1" ht="18" customHeight="1">
      <c r="A12" s="160" t="s">
        <v>156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T12" s="104"/>
    </row>
    <row r="13" spans="1:20" s="103" customFormat="1" ht="18" customHeight="1">
      <c r="A13" s="58" t="s">
        <v>142</v>
      </c>
      <c r="B13" s="58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05"/>
      <c r="Q13" s="105"/>
      <c r="T13" s="104"/>
    </row>
    <row r="14" spans="1:20" s="103" customFormat="1" ht="18" customHeight="1">
      <c r="A14" s="58" t="s">
        <v>96</v>
      </c>
      <c r="B14" s="58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05"/>
      <c r="Q14" s="57"/>
      <c r="T14" s="104"/>
    </row>
    <row r="15" spans="1:20" s="103" customFormat="1" ht="18" customHeight="1">
      <c r="A15" s="2"/>
      <c r="B15" s="2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06"/>
      <c r="Q15" s="92"/>
      <c r="T15" s="104"/>
    </row>
    <row r="16" spans="1:20" s="103" customFormat="1" ht="18" customHeight="1">
      <c r="A16" s="63" t="s">
        <v>91</v>
      </c>
      <c r="B16" s="64" t="s">
        <v>92</v>
      </c>
      <c r="C16" s="114">
        <v>2000</v>
      </c>
      <c r="D16" s="128">
        <v>2001</v>
      </c>
      <c r="E16" s="128">
        <v>2002</v>
      </c>
      <c r="F16" s="128">
        <v>2003</v>
      </c>
      <c r="G16" s="128">
        <v>2004</v>
      </c>
      <c r="H16" s="128">
        <v>2005</v>
      </c>
      <c r="I16" s="128">
        <v>2006</v>
      </c>
      <c r="J16" s="128">
        <v>2007</v>
      </c>
      <c r="K16" s="128">
        <v>2008</v>
      </c>
      <c r="L16" s="128">
        <v>2009</v>
      </c>
      <c r="M16" s="128">
        <v>2010</v>
      </c>
      <c r="N16" s="128">
        <v>2011</v>
      </c>
      <c r="O16" s="143">
        <v>2012</v>
      </c>
      <c r="P16" s="117" t="s">
        <v>93</v>
      </c>
      <c r="Q16" s="118" t="s">
        <v>94</v>
      </c>
      <c r="T16" s="104"/>
    </row>
    <row r="17" spans="1:20" s="103" customFormat="1" ht="18" customHeight="1">
      <c r="A17" s="9" t="s">
        <v>134</v>
      </c>
      <c r="B17" s="85" t="s">
        <v>95</v>
      </c>
      <c r="C17" s="121">
        <v>162</v>
      </c>
      <c r="D17" s="113">
        <v>163.8</v>
      </c>
      <c r="E17" s="113">
        <v>178.2</v>
      </c>
      <c r="F17" s="113">
        <v>193.7</v>
      </c>
      <c r="G17" s="113">
        <v>220</v>
      </c>
      <c r="H17" s="113">
        <v>245.1</v>
      </c>
      <c r="I17" s="113">
        <v>240.5</v>
      </c>
      <c r="J17" s="113">
        <f>22.242+20.434+24.958+23.938+23.783+20.452+22.879+26.427+21.71+17.115+21.541+24.36</f>
        <v>269.839</v>
      </c>
      <c r="K17" s="17">
        <v>267.7</v>
      </c>
      <c r="L17" s="17">
        <v>273.3</v>
      </c>
      <c r="M17" s="17">
        <v>269.3</v>
      </c>
      <c r="N17" s="17">
        <v>282.637</v>
      </c>
      <c r="O17" s="66">
        <v>292.4</v>
      </c>
      <c r="P17" s="84" t="s">
        <v>192</v>
      </c>
      <c r="Q17" s="29" t="s">
        <v>146</v>
      </c>
      <c r="T17" s="104"/>
    </row>
    <row r="18" spans="1:20" s="103" customFormat="1" ht="18" customHeight="1">
      <c r="A18" s="9" t="s">
        <v>157</v>
      </c>
      <c r="B18" s="85" t="s">
        <v>95</v>
      </c>
      <c r="C18" s="65">
        <v>48</v>
      </c>
      <c r="D18" s="17">
        <v>47.4</v>
      </c>
      <c r="E18" s="17">
        <v>46.9</v>
      </c>
      <c r="F18" s="17">
        <v>53.4</v>
      </c>
      <c r="G18" s="17">
        <v>61.6</v>
      </c>
      <c r="H18" s="17">
        <v>73.2</v>
      </c>
      <c r="I18" s="17">
        <v>68.6</v>
      </c>
      <c r="J18" s="17">
        <f>5.894+5.898+4.055+6.503+5.985+5.139+6.471+8.162+6.054+4.603+5.825+10.585</f>
        <v>75.174</v>
      </c>
      <c r="K18" s="17">
        <v>69</v>
      </c>
      <c r="L18" s="17">
        <v>66.9</v>
      </c>
      <c r="M18" s="17">
        <v>66.9</v>
      </c>
      <c r="N18" s="17">
        <v>72.457</v>
      </c>
      <c r="O18" s="66">
        <v>78.4</v>
      </c>
      <c r="P18" s="84" t="s">
        <v>192</v>
      </c>
      <c r="Q18" s="29" t="s">
        <v>158</v>
      </c>
      <c r="T18" s="104"/>
    </row>
    <row r="19" spans="1:20" s="103" customFormat="1" ht="18" customHeight="1">
      <c r="A19" s="9" t="s">
        <v>130</v>
      </c>
      <c r="B19" s="85" t="s">
        <v>159</v>
      </c>
      <c r="C19" s="149">
        <v>11705</v>
      </c>
      <c r="D19" s="53">
        <v>12746</v>
      </c>
      <c r="E19" s="53">
        <v>11700</v>
      </c>
      <c r="F19" s="53">
        <v>11388</v>
      </c>
      <c r="G19" s="53">
        <v>16879</v>
      </c>
      <c r="H19" s="53">
        <v>23830</v>
      </c>
      <c r="I19" s="53">
        <v>25354</v>
      </c>
      <c r="J19" s="53">
        <v>22859</v>
      </c>
      <c r="K19" s="53">
        <v>19933</v>
      </c>
      <c r="L19" s="53">
        <v>22440</v>
      </c>
      <c r="M19" s="53">
        <v>19065</v>
      </c>
      <c r="N19" s="53">
        <v>18727</v>
      </c>
      <c r="O19" s="145">
        <v>19012</v>
      </c>
      <c r="P19" s="84" t="s">
        <v>203</v>
      </c>
      <c r="Q19" s="16" t="s">
        <v>160</v>
      </c>
      <c r="T19" s="104"/>
    </row>
    <row r="20" spans="1:20" s="103" customFormat="1" ht="18" customHeight="1">
      <c r="A20" s="108" t="s">
        <v>161</v>
      </c>
      <c r="B20" s="85" t="s">
        <v>159</v>
      </c>
      <c r="C20" s="17">
        <v>44952</v>
      </c>
      <c r="D20" s="17">
        <v>39194</v>
      </c>
      <c r="E20" s="17">
        <v>45030</v>
      </c>
      <c r="F20" s="17">
        <v>51939</v>
      </c>
      <c r="G20" s="17">
        <v>53134</v>
      </c>
      <c r="H20" s="17">
        <v>59054</v>
      </c>
      <c r="I20" s="17">
        <v>64346</v>
      </c>
      <c r="J20" s="17">
        <v>70247</v>
      </c>
      <c r="K20" s="17">
        <v>63834</v>
      </c>
      <c r="L20" s="17">
        <v>74480</v>
      </c>
      <c r="M20" s="17">
        <v>66213</v>
      </c>
      <c r="N20" s="17">
        <v>63934</v>
      </c>
      <c r="O20" s="66">
        <v>56786</v>
      </c>
      <c r="P20" s="84" t="s">
        <v>203</v>
      </c>
      <c r="Q20" s="107" t="s">
        <v>97</v>
      </c>
      <c r="T20" s="104"/>
    </row>
    <row r="21" spans="1:20" s="103" customFormat="1" ht="18" customHeight="1">
      <c r="A21" s="31" t="s">
        <v>144</v>
      </c>
      <c r="B21" s="85" t="s">
        <v>159</v>
      </c>
      <c r="C21" s="65">
        <v>84052</v>
      </c>
      <c r="D21" s="17">
        <v>78796</v>
      </c>
      <c r="E21" s="17">
        <v>83613</v>
      </c>
      <c r="F21" s="17">
        <v>89107</v>
      </c>
      <c r="G21" s="17">
        <v>85111</v>
      </c>
      <c r="H21" s="17">
        <v>89364</v>
      </c>
      <c r="I21" s="17">
        <f>8102+7171+7227+5133+5619+6503+7675+8029+7527+7115+4573+6708</f>
        <v>81382</v>
      </c>
      <c r="J21" s="17">
        <v>84687</v>
      </c>
      <c r="K21" s="17">
        <v>88814</v>
      </c>
      <c r="L21" s="17">
        <v>89673</v>
      </c>
      <c r="M21" s="17">
        <v>78145</v>
      </c>
      <c r="N21" s="17">
        <v>78576</v>
      </c>
      <c r="O21" s="66">
        <v>84205</v>
      </c>
      <c r="P21" s="84" t="s">
        <v>203</v>
      </c>
      <c r="Q21" s="16" t="s">
        <v>145</v>
      </c>
      <c r="T21" s="104"/>
    </row>
    <row r="22" spans="1:20" s="103" customFormat="1" ht="18" customHeight="1">
      <c r="A22" s="31" t="s">
        <v>98</v>
      </c>
      <c r="B22" s="85" t="s">
        <v>159</v>
      </c>
      <c r="C22" s="65">
        <v>57220</v>
      </c>
      <c r="D22" s="17">
        <v>40270</v>
      </c>
      <c r="E22" s="17">
        <v>48963</v>
      </c>
      <c r="F22" s="17">
        <v>64203</v>
      </c>
      <c r="G22" s="17">
        <v>67207</v>
      </c>
      <c r="H22" s="17">
        <v>60817</v>
      </c>
      <c r="I22" s="17">
        <v>76898</v>
      </c>
      <c r="J22" s="17">
        <v>70882</v>
      </c>
      <c r="K22" s="17">
        <v>71853</v>
      </c>
      <c r="L22" s="17">
        <v>75506</v>
      </c>
      <c r="M22" s="17">
        <v>71881</v>
      </c>
      <c r="N22" s="17">
        <v>64669</v>
      </c>
      <c r="O22" s="66">
        <v>73125</v>
      </c>
      <c r="P22" s="84" t="s">
        <v>192</v>
      </c>
      <c r="Q22" s="16" t="s">
        <v>99</v>
      </c>
      <c r="T22" s="104"/>
    </row>
    <row r="23" spans="1:20" s="103" customFormat="1" ht="18" customHeight="1">
      <c r="A23" s="108" t="s">
        <v>129</v>
      </c>
      <c r="B23" s="85" t="s">
        <v>159</v>
      </c>
      <c r="C23" s="65">
        <v>60998</v>
      </c>
      <c r="D23" s="17">
        <v>57035</v>
      </c>
      <c r="E23" s="17">
        <v>60353</v>
      </c>
      <c r="F23" s="17">
        <v>69319</v>
      </c>
      <c r="G23" s="17">
        <v>62959</v>
      </c>
      <c r="H23" s="17">
        <v>63565</v>
      </c>
      <c r="I23" s="17">
        <v>66177</v>
      </c>
      <c r="J23" s="17">
        <v>77524</v>
      </c>
      <c r="K23" s="17">
        <v>72468</v>
      </c>
      <c r="L23" s="17">
        <v>78000</v>
      </c>
      <c r="M23" s="17">
        <v>76021</v>
      </c>
      <c r="N23" s="17">
        <v>70988</v>
      </c>
      <c r="O23" s="66">
        <v>52379</v>
      </c>
      <c r="P23" s="84" t="s">
        <v>203</v>
      </c>
      <c r="Q23" s="107" t="s">
        <v>128</v>
      </c>
      <c r="T23" s="104"/>
    </row>
    <row r="24" spans="1:20" s="103" customFormat="1" ht="18" customHeight="1">
      <c r="A24" s="108" t="s">
        <v>100</v>
      </c>
      <c r="B24" s="85" t="s">
        <v>159</v>
      </c>
      <c r="C24" s="65">
        <v>34979</v>
      </c>
      <c r="D24" s="17">
        <v>35390</v>
      </c>
      <c r="E24" s="17">
        <v>32931</v>
      </c>
      <c r="F24" s="17">
        <v>36769</v>
      </c>
      <c r="G24" s="17">
        <v>39920</v>
      </c>
      <c r="H24" s="17">
        <v>37888</v>
      </c>
      <c r="I24" s="17">
        <v>41443</v>
      </c>
      <c r="J24" s="17">
        <v>38721</v>
      </c>
      <c r="K24" s="17">
        <v>41994</v>
      </c>
      <c r="L24" s="17">
        <v>38592</v>
      </c>
      <c r="M24" s="17">
        <v>46099</v>
      </c>
      <c r="N24" s="17">
        <v>50035</v>
      </c>
      <c r="O24" s="66">
        <v>55478</v>
      </c>
      <c r="P24" s="84" t="s">
        <v>203</v>
      </c>
      <c r="Q24" s="119" t="s">
        <v>194</v>
      </c>
      <c r="T24" s="104"/>
    </row>
    <row r="25" spans="1:20" s="103" customFormat="1" ht="18" customHeight="1">
      <c r="A25" s="9" t="s">
        <v>162</v>
      </c>
      <c r="B25" s="85" t="s">
        <v>95</v>
      </c>
      <c r="C25" s="65">
        <v>14.8</v>
      </c>
      <c r="D25" s="17">
        <v>17.7</v>
      </c>
      <c r="E25" s="17">
        <v>19</v>
      </c>
      <c r="F25" s="17">
        <v>21.3</v>
      </c>
      <c r="G25" s="17">
        <v>27.2</v>
      </c>
      <c r="H25" s="17">
        <v>23.1</v>
      </c>
      <c r="I25" s="17">
        <v>21.9</v>
      </c>
      <c r="J25" s="17">
        <f>2.115+1.77+1.62+2.304+2.571+2.306+2.323+1.928+2.194+1.886+2.084+2.127</f>
        <v>25.227999999999998</v>
      </c>
      <c r="K25" s="17">
        <v>24.7</v>
      </c>
      <c r="L25" s="17">
        <v>24.5</v>
      </c>
      <c r="M25" s="17">
        <v>21.8</v>
      </c>
      <c r="N25" s="17">
        <v>21</v>
      </c>
      <c r="O25" s="66">
        <v>21</v>
      </c>
      <c r="P25" s="84" t="s">
        <v>192</v>
      </c>
      <c r="Q25" s="29" t="s">
        <v>163</v>
      </c>
      <c r="T25" s="104"/>
    </row>
    <row r="26" spans="1:20" s="103" customFormat="1" ht="18" customHeight="1">
      <c r="A26" s="9" t="s">
        <v>164</v>
      </c>
      <c r="B26" s="85" t="s">
        <v>95</v>
      </c>
      <c r="C26" s="65">
        <v>18.5</v>
      </c>
      <c r="D26" s="17">
        <v>20</v>
      </c>
      <c r="E26" s="17">
        <v>56.6</v>
      </c>
      <c r="F26" s="17">
        <v>52.6</v>
      </c>
      <c r="G26" s="17">
        <v>32.6</v>
      </c>
      <c r="H26" s="17">
        <v>32.2</v>
      </c>
      <c r="I26" s="17">
        <v>30.5</v>
      </c>
      <c r="J26" s="17">
        <f>3.15+2.725+2.384+3.281+3.368+3.209+3.341+2.677+3.11+2.771+3.159+3.2</f>
        <v>36.37500000000001</v>
      </c>
      <c r="K26" s="17">
        <v>37</v>
      </c>
      <c r="L26" s="17">
        <v>36.9</v>
      </c>
      <c r="M26" s="17">
        <v>35.5</v>
      </c>
      <c r="N26" s="17">
        <v>40.166</v>
      </c>
      <c r="O26" s="66">
        <v>44</v>
      </c>
      <c r="P26" s="84" t="s">
        <v>192</v>
      </c>
      <c r="Q26" s="29" t="s">
        <v>165</v>
      </c>
      <c r="T26" s="104"/>
    </row>
    <row r="27" spans="1:20" s="103" customFormat="1" ht="18" customHeight="1">
      <c r="A27" s="9" t="s">
        <v>166</v>
      </c>
      <c r="B27" s="85" t="s">
        <v>167</v>
      </c>
      <c r="C27" s="65">
        <v>498.2</v>
      </c>
      <c r="D27" s="17">
        <v>501.1</v>
      </c>
      <c r="E27" s="17">
        <v>547.9</v>
      </c>
      <c r="F27" s="17">
        <v>574.4</v>
      </c>
      <c r="G27" s="17">
        <v>502.9</v>
      </c>
      <c r="H27" s="17">
        <v>567.6</v>
      </c>
      <c r="I27" s="17">
        <v>584.7</v>
      </c>
      <c r="J27" s="17">
        <v>602.6</v>
      </c>
      <c r="K27" s="17">
        <v>631.3</v>
      </c>
      <c r="L27" s="17">
        <v>407.2</v>
      </c>
      <c r="M27" s="17">
        <v>611.8</v>
      </c>
      <c r="N27" s="17">
        <v>633</v>
      </c>
      <c r="O27" s="66">
        <v>548.5</v>
      </c>
      <c r="P27" s="84" t="s">
        <v>193</v>
      </c>
      <c r="Q27" s="29" t="s">
        <v>168</v>
      </c>
      <c r="T27" s="104"/>
    </row>
    <row r="28" spans="1:20" s="103" customFormat="1" ht="18" customHeight="1">
      <c r="A28" s="9" t="s">
        <v>126</v>
      </c>
      <c r="B28" s="85" t="s">
        <v>167</v>
      </c>
      <c r="C28" s="65">
        <v>625.3</v>
      </c>
      <c r="D28" s="17">
        <v>682.4</v>
      </c>
      <c r="E28" s="17">
        <v>634.4</v>
      </c>
      <c r="F28" s="17">
        <v>800.6</v>
      </c>
      <c r="G28" s="17">
        <v>731.8</v>
      </c>
      <c r="H28" s="17">
        <v>784</v>
      </c>
      <c r="I28" s="17">
        <v>925.1</v>
      </c>
      <c r="J28" s="17">
        <v>935</v>
      </c>
      <c r="K28" s="17">
        <v>961.7</v>
      </c>
      <c r="L28" s="17">
        <v>653.8</v>
      </c>
      <c r="M28" s="17">
        <v>964.9</v>
      </c>
      <c r="N28" s="17">
        <v>951</v>
      </c>
      <c r="O28" s="66">
        <v>823.7</v>
      </c>
      <c r="P28" s="84" t="s">
        <v>193</v>
      </c>
      <c r="Q28" s="29" t="s">
        <v>169</v>
      </c>
      <c r="T28" s="104"/>
    </row>
    <row r="29" spans="1:20" s="103" customFormat="1" ht="18" customHeight="1">
      <c r="A29" s="9" t="s">
        <v>127</v>
      </c>
      <c r="B29" s="85" t="s">
        <v>95</v>
      </c>
      <c r="C29" s="65">
        <v>1187.4</v>
      </c>
      <c r="D29" s="17">
        <v>920.7</v>
      </c>
      <c r="E29" s="17">
        <v>1584.4</v>
      </c>
      <c r="F29" s="17">
        <v>1863.4</v>
      </c>
      <c r="G29" s="17">
        <v>2635</v>
      </c>
      <c r="H29" s="17">
        <v>2690.1</v>
      </c>
      <c r="I29" s="17">
        <v>2837.3</v>
      </c>
      <c r="J29" s="17">
        <v>3232</v>
      </c>
      <c r="K29" s="17">
        <v>3146.9</v>
      </c>
      <c r="L29" s="17">
        <v>2320.1</v>
      </c>
      <c r="M29" s="17" t="s">
        <v>136</v>
      </c>
      <c r="N29" s="17" t="s">
        <v>136</v>
      </c>
      <c r="O29" s="17" t="s">
        <v>136</v>
      </c>
      <c r="P29" s="84" t="s">
        <v>192</v>
      </c>
      <c r="Q29" s="29" t="s">
        <v>101</v>
      </c>
      <c r="T29" s="104"/>
    </row>
    <row r="30" spans="1:20" s="103" customFormat="1" ht="18" customHeight="1">
      <c r="A30" s="9" t="s">
        <v>170</v>
      </c>
      <c r="B30" s="85" t="s">
        <v>95</v>
      </c>
      <c r="C30" s="65">
        <v>8.2</v>
      </c>
      <c r="D30" s="17">
        <v>11.4</v>
      </c>
      <c r="E30" s="17">
        <v>21.9</v>
      </c>
      <c r="F30" s="17">
        <v>72.7</v>
      </c>
      <c r="G30" s="17">
        <v>38.3</v>
      </c>
      <c r="H30" s="17">
        <v>8.9</v>
      </c>
      <c r="I30" s="17">
        <v>46.5</v>
      </c>
      <c r="J30" s="17">
        <v>59.3</v>
      </c>
      <c r="K30" s="17">
        <v>44.1</v>
      </c>
      <c r="L30" s="17">
        <v>55.3</v>
      </c>
      <c r="M30" s="17">
        <v>97</v>
      </c>
      <c r="N30" s="17">
        <v>171</v>
      </c>
      <c r="O30" s="17" t="s">
        <v>136</v>
      </c>
      <c r="P30" s="84" t="s">
        <v>192</v>
      </c>
      <c r="Q30" s="29" t="s">
        <v>171</v>
      </c>
      <c r="T30" s="104"/>
    </row>
    <row r="31" spans="1:20" s="103" customFormat="1" ht="18" customHeight="1">
      <c r="A31" s="122" t="s">
        <v>143</v>
      </c>
      <c r="B31" s="127" t="s">
        <v>102</v>
      </c>
      <c r="C31" s="68">
        <v>32323</v>
      </c>
      <c r="D31" s="37">
        <v>34304</v>
      </c>
      <c r="E31" s="37">
        <v>36363</v>
      </c>
      <c r="F31" s="37">
        <v>38577</v>
      </c>
      <c r="G31" s="37">
        <v>41257</v>
      </c>
      <c r="H31" s="37">
        <v>43737</v>
      </c>
      <c r="I31" s="37">
        <v>47639</v>
      </c>
      <c r="J31" s="37">
        <f>2895+2329+2842+3530+4971+5424+5602+5762+5264+4373+3013+2751</f>
        <v>48756</v>
      </c>
      <c r="K31" s="37">
        <v>51749</v>
      </c>
      <c r="L31" s="37">
        <v>53218</v>
      </c>
      <c r="M31" s="37">
        <v>57083</v>
      </c>
      <c r="N31" s="37">
        <v>57457</v>
      </c>
      <c r="O31" s="69">
        <v>61119</v>
      </c>
      <c r="P31" s="124" t="s">
        <v>103</v>
      </c>
      <c r="Q31" s="148" t="s">
        <v>104</v>
      </c>
      <c r="T31" s="104"/>
    </row>
    <row r="33" ht="18" customHeight="1">
      <c r="D33" s="153"/>
    </row>
  </sheetData>
  <mergeCells count="1">
    <mergeCell ref="A12:Q12"/>
  </mergeCells>
  <printOptions horizontalCentered="1" verticalCentered="1"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view="pageBreakPreview" zoomScaleSheetLayoutView="100" workbookViewId="0" topLeftCell="A10">
      <selection activeCell="E14" sqref="E14"/>
    </sheetView>
  </sheetViews>
  <sheetFormatPr defaultColWidth="9.140625" defaultRowHeight="18" customHeight="1"/>
  <cols>
    <col min="1" max="1" width="9.140625" style="96" customWidth="1"/>
    <col min="2" max="16" width="9.140625" style="95" customWidth="1"/>
    <col min="17" max="17" width="19.57421875" style="95" customWidth="1"/>
    <col min="18" max="16384" width="9.140625" style="95" customWidth="1"/>
  </cols>
  <sheetData>
    <row r="1" spans="1:17" ht="18" customHeight="1">
      <c r="A1" s="94" t="s">
        <v>152</v>
      </c>
      <c r="J1" s="97"/>
      <c r="Q1" s="94" t="s">
        <v>153</v>
      </c>
    </row>
    <row r="2" spans="1:17" ht="18" customHeight="1">
      <c r="A2" s="95"/>
      <c r="J2" s="97"/>
      <c r="Q2" s="70"/>
    </row>
    <row r="3" spans="1:17" ht="18" customHeight="1">
      <c r="A3" s="72" t="s">
        <v>105</v>
      </c>
      <c r="B3" s="73"/>
      <c r="C3" s="73"/>
      <c r="D3" s="73"/>
      <c r="E3" s="73"/>
      <c r="F3" s="73"/>
      <c r="G3" s="73"/>
      <c r="H3" s="73"/>
      <c r="I3" s="73"/>
      <c r="J3" s="74"/>
      <c r="K3" s="98"/>
      <c r="L3" s="73"/>
      <c r="M3" s="73"/>
      <c r="N3" s="73"/>
      <c r="O3" s="73"/>
      <c r="P3" s="73"/>
      <c r="Q3" s="75" t="s">
        <v>106</v>
      </c>
    </row>
    <row r="4" spans="1:17" ht="18" customHeight="1">
      <c r="A4" s="76"/>
      <c r="B4" s="77"/>
      <c r="C4" s="77"/>
      <c r="D4" s="77"/>
      <c r="E4" s="77"/>
      <c r="F4" s="77"/>
      <c r="G4" s="77"/>
      <c r="H4" s="77"/>
      <c r="I4" s="77"/>
      <c r="J4" s="78"/>
      <c r="K4" s="80"/>
      <c r="L4" s="77"/>
      <c r="M4" s="77"/>
      <c r="N4" s="77"/>
      <c r="O4" s="77"/>
      <c r="P4" s="77"/>
      <c r="Q4" s="78"/>
    </row>
    <row r="5" spans="1:17" ht="18" customHeight="1">
      <c r="A5" s="76" t="s">
        <v>107</v>
      </c>
      <c r="B5" s="77"/>
      <c r="C5" s="77"/>
      <c r="D5" s="77"/>
      <c r="E5" s="77"/>
      <c r="F5" s="77"/>
      <c r="G5" s="77"/>
      <c r="H5" s="77"/>
      <c r="I5" s="77"/>
      <c r="J5" s="78"/>
      <c r="K5" s="80"/>
      <c r="L5" s="77"/>
      <c r="M5" s="77"/>
      <c r="N5" s="77"/>
      <c r="O5" s="77"/>
      <c r="P5" s="77"/>
      <c r="Q5" s="79" t="s">
        <v>108</v>
      </c>
    </row>
    <row r="6" spans="1:17" ht="18" customHeight="1">
      <c r="A6" s="80" t="s">
        <v>172</v>
      </c>
      <c r="B6" s="77"/>
      <c r="C6" s="77"/>
      <c r="D6" s="77"/>
      <c r="E6" s="77"/>
      <c r="F6" s="77"/>
      <c r="G6" s="77"/>
      <c r="H6" s="77"/>
      <c r="I6" s="77"/>
      <c r="J6" s="78"/>
      <c r="K6" s="80"/>
      <c r="L6" s="77"/>
      <c r="M6" s="77"/>
      <c r="N6" s="77"/>
      <c r="O6" s="77"/>
      <c r="P6" s="77"/>
      <c r="Q6" s="78" t="s">
        <v>173</v>
      </c>
    </row>
    <row r="7" spans="1:17" ht="18" customHeight="1">
      <c r="A7" s="76"/>
      <c r="B7" s="77"/>
      <c r="C7" s="77"/>
      <c r="D7" s="77"/>
      <c r="E7" s="77"/>
      <c r="F7" s="77"/>
      <c r="G7" s="77"/>
      <c r="H7" s="77"/>
      <c r="I7" s="77"/>
      <c r="J7" s="78"/>
      <c r="K7" s="80"/>
      <c r="L7" s="77"/>
      <c r="M7" s="77"/>
      <c r="N7" s="77"/>
      <c r="O7" s="77"/>
      <c r="P7" s="77"/>
      <c r="Q7" s="102"/>
    </row>
    <row r="8" spans="1:17" ht="18" customHeight="1">
      <c r="A8" s="76" t="s">
        <v>109</v>
      </c>
      <c r="B8" s="77"/>
      <c r="C8" s="77"/>
      <c r="D8" s="77"/>
      <c r="E8" s="77"/>
      <c r="F8" s="77"/>
      <c r="G8" s="77"/>
      <c r="H8" s="77"/>
      <c r="I8" s="77"/>
      <c r="J8" s="78"/>
      <c r="K8" s="80"/>
      <c r="L8" s="77"/>
      <c r="M8" s="77"/>
      <c r="N8" s="77"/>
      <c r="O8" s="77"/>
      <c r="P8" s="77"/>
      <c r="Q8" s="79" t="s">
        <v>110</v>
      </c>
    </row>
    <row r="9" spans="1:17" ht="18" customHeight="1">
      <c r="A9" s="80" t="s">
        <v>174</v>
      </c>
      <c r="B9" s="77"/>
      <c r="C9" s="77"/>
      <c r="D9" s="77"/>
      <c r="E9" s="77"/>
      <c r="F9" s="77"/>
      <c r="G9" s="77"/>
      <c r="H9" s="77"/>
      <c r="I9" s="77"/>
      <c r="J9" s="78"/>
      <c r="K9" s="80"/>
      <c r="L9" s="77"/>
      <c r="M9" s="77"/>
      <c r="N9" s="77"/>
      <c r="O9" s="77"/>
      <c r="P9" s="77"/>
      <c r="Q9" s="78" t="s">
        <v>218</v>
      </c>
    </row>
    <row r="10" spans="1:17" ht="18" customHeight="1">
      <c r="A10" s="80" t="s">
        <v>175</v>
      </c>
      <c r="B10" s="77"/>
      <c r="C10" s="77"/>
      <c r="D10" s="77"/>
      <c r="E10" s="77"/>
      <c r="F10" s="77"/>
      <c r="G10" s="77"/>
      <c r="H10" s="77"/>
      <c r="I10" s="77"/>
      <c r="J10" s="78"/>
      <c r="K10" s="80"/>
      <c r="L10" s="77"/>
      <c r="M10" s="77"/>
      <c r="N10" s="77"/>
      <c r="O10" s="77"/>
      <c r="P10" s="77"/>
      <c r="Q10" s="78" t="s">
        <v>111</v>
      </c>
    </row>
    <row r="11" spans="1:17" ht="18" customHeight="1">
      <c r="A11" s="80" t="s">
        <v>219</v>
      </c>
      <c r="B11" s="77"/>
      <c r="C11" s="77"/>
      <c r="D11" s="77"/>
      <c r="E11" s="77"/>
      <c r="F11" s="77"/>
      <c r="G11" s="77"/>
      <c r="H11" s="77"/>
      <c r="I11" s="77"/>
      <c r="J11" s="78"/>
      <c r="K11" s="80"/>
      <c r="L11" s="77"/>
      <c r="M11" s="77"/>
      <c r="N11" s="77"/>
      <c r="O11" s="77"/>
      <c r="P11" s="77"/>
      <c r="Q11" s="78" t="s">
        <v>176</v>
      </c>
    </row>
    <row r="12" spans="1:17" ht="18" customHeight="1">
      <c r="A12" s="76"/>
      <c r="B12" s="77"/>
      <c r="C12" s="77"/>
      <c r="D12" s="77"/>
      <c r="E12" s="77"/>
      <c r="F12" s="77"/>
      <c r="G12" s="77"/>
      <c r="H12" s="77"/>
      <c r="I12" s="77"/>
      <c r="J12" s="78"/>
      <c r="K12" s="80"/>
      <c r="L12" s="77"/>
      <c r="M12" s="77"/>
      <c r="N12" s="77"/>
      <c r="O12" s="77"/>
      <c r="P12" s="77"/>
      <c r="Q12" s="78"/>
    </row>
    <row r="13" spans="1:17" ht="18" customHeight="1">
      <c r="A13" s="76" t="s">
        <v>131</v>
      </c>
      <c r="B13" s="77"/>
      <c r="C13" s="77"/>
      <c r="D13" s="77"/>
      <c r="E13" s="77"/>
      <c r="F13" s="77"/>
      <c r="G13" s="77"/>
      <c r="H13" s="77"/>
      <c r="I13" s="77"/>
      <c r="J13" s="78"/>
      <c r="K13" s="80"/>
      <c r="L13" s="77"/>
      <c r="M13" s="77"/>
      <c r="N13" s="77"/>
      <c r="O13" s="77"/>
      <c r="P13" s="77"/>
      <c r="Q13" s="79" t="s">
        <v>112</v>
      </c>
    </row>
    <row r="14" spans="1:17" ht="18" customHeight="1">
      <c r="A14" s="80" t="s">
        <v>113</v>
      </c>
      <c r="B14" s="77"/>
      <c r="C14" s="77"/>
      <c r="D14" s="77"/>
      <c r="E14" s="77"/>
      <c r="F14" s="77"/>
      <c r="G14" s="77"/>
      <c r="H14" s="77"/>
      <c r="I14" s="77"/>
      <c r="J14" s="78"/>
      <c r="K14" s="80"/>
      <c r="L14" s="77"/>
      <c r="M14" s="77"/>
      <c r="N14" s="77"/>
      <c r="O14" s="77"/>
      <c r="P14" s="77"/>
      <c r="Q14" s="78" t="s">
        <v>208</v>
      </c>
    </row>
    <row r="15" spans="1:17" ht="18" customHeight="1">
      <c r="A15" s="76"/>
      <c r="B15" s="77"/>
      <c r="C15" s="77"/>
      <c r="D15" s="77"/>
      <c r="E15" s="77"/>
      <c r="F15" s="77"/>
      <c r="G15" s="77"/>
      <c r="H15" s="77"/>
      <c r="I15" s="77"/>
      <c r="J15" s="78"/>
      <c r="K15" s="80"/>
      <c r="L15" s="77"/>
      <c r="M15" s="77"/>
      <c r="N15" s="77"/>
      <c r="O15" s="77"/>
      <c r="P15" s="77"/>
      <c r="Q15" s="78"/>
    </row>
    <row r="16" spans="1:17" ht="18" customHeight="1">
      <c r="A16" s="76" t="s">
        <v>114</v>
      </c>
      <c r="B16" s="77"/>
      <c r="C16" s="77"/>
      <c r="D16" s="77"/>
      <c r="E16" s="77"/>
      <c r="F16" s="77"/>
      <c r="G16" s="77"/>
      <c r="H16" s="77"/>
      <c r="I16" s="77"/>
      <c r="J16" s="78"/>
      <c r="K16" s="80"/>
      <c r="L16" s="77"/>
      <c r="M16" s="77"/>
      <c r="N16" s="77"/>
      <c r="O16" s="77"/>
      <c r="P16" s="77"/>
      <c r="Q16" s="79" t="s">
        <v>195</v>
      </c>
    </row>
    <row r="17" spans="1:17" ht="18" customHeight="1">
      <c r="A17" s="80" t="s">
        <v>200</v>
      </c>
      <c r="B17" s="77"/>
      <c r="C17" s="77"/>
      <c r="D17" s="77"/>
      <c r="E17" s="77"/>
      <c r="F17" s="77"/>
      <c r="G17" s="77"/>
      <c r="H17" s="77"/>
      <c r="I17" s="77"/>
      <c r="J17" s="78"/>
      <c r="K17" s="80"/>
      <c r="L17" s="77"/>
      <c r="M17" s="77"/>
      <c r="N17" s="77"/>
      <c r="O17" s="77"/>
      <c r="P17" s="77"/>
      <c r="Q17" s="78" t="s">
        <v>198</v>
      </c>
    </row>
    <row r="18" spans="1:17" ht="18" customHeight="1">
      <c r="A18" s="80" t="s">
        <v>177</v>
      </c>
      <c r="B18" s="77"/>
      <c r="C18" s="77"/>
      <c r="D18" s="77"/>
      <c r="E18" s="77"/>
      <c r="F18" s="77"/>
      <c r="G18" s="77"/>
      <c r="H18" s="77"/>
      <c r="I18" s="77"/>
      <c r="J18" s="78"/>
      <c r="K18" s="80"/>
      <c r="L18" s="77"/>
      <c r="M18" s="77"/>
      <c r="N18" s="77"/>
      <c r="O18" s="77"/>
      <c r="P18" s="77"/>
      <c r="Q18" s="78" t="s">
        <v>178</v>
      </c>
    </row>
    <row r="19" spans="1:17" ht="18" customHeight="1">
      <c r="A19" s="80" t="s">
        <v>220</v>
      </c>
      <c r="B19" s="77"/>
      <c r="C19" s="77"/>
      <c r="D19" s="77"/>
      <c r="E19" s="77"/>
      <c r="F19" s="77"/>
      <c r="G19" s="77"/>
      <c r="H19" s="77"/>
      <c r="I19" s="77"/>
      <c r="J19" s="78"/>
      <c r="K19" s="80"/>
      <c r="L19" s="77"/>
      <c r="M19" s="77"/>
      <c r="N19" s="77"/>
      <c r="O19" s="77"/>
      <c r="P19" s="77"/>
      <c r="Q19" s="78" t="s">
        <v>223</v>
      </c>
    </row>
    <row r="20" spans="1:17" ht="18" customHeight="1">
      <c r="A20" s="76"/>
      <c r="B20" s="77"/>
      <c r="C20" s="77"/>
      <c r="D20" s="77"/>
      <c r="E20" s="77"/>
      <c r="F20" s="77"/>
      <c r="G20" s="77"/>
      <c r="H20" s="77"/>
      <c r="I20" s="77"/>
      <c r="J20" s="78"/>
      <c r="K20" s="80"/>
      <c r="L20" s="77"/>
      <c r="M20" s="77"/>
      <c r="N20" s="77"/>
      <c r="O20" s="77"/>
      <c r="P20" s="77"/>
      <c r="Q20" s="78"/>
    </row>
    <row r="21" spans="1:17" ht="18" customHeight="1">
      <c r="A21" s="76" t="s">
        <v>115</v>
      </c>
      <c r="B21" s="77"/>
      <c r="C21" s="77"/>
      <c r="D21" s="77"/>
      <c r="E21" s="77"/>
      <c r="F21" s="77"/>
      <c r="G21" s="77"/>
      <c r="H21" s="77"/>
      <c r="I21" s="77"/>
      <c r="J21" s="78"/>
      <c r="K21" s="80"/>
      <c r="L21" s="77"/>
      <c r="M21" s="77"/>
      <c r="N21" s="77"/>
      <c r="O21" s="77"/>
      <c r="P21" s="77"/>
      <c r="Q21" s="79" t="s">
        <v>116</v>
      </c>
    </row>
    <row r="22" spans="1:17" ht="18" customHeight="1">
      <c r="A22" s="80" t="s">
        <v>117</v>
      </c>
      <c r="B22" s="77"/>
      <c r="C22" s="77"/>
      <c r="D22" s="77"/>
      <c r="E22" s="77"/>
      <c r="F22" s="77"/>
      <c r="G22" s="77"/>
      <c r="H22" s="77"/>
      <c r="I22" s="77"/>
      <c r="J22" s="78"/>
      <c r="K22" s="80"/>
      <c r="L22" s="77"/>
      <c r="M22" s="77"/>
      <c r="N22" s="77"/>
      <c r="O22" s="77"/>
      <c r="P22" s="77"/>
      <c r="Q22" s="78" t="s">
        <v>151</v>
      </c>
    </row>
    <row r="23" spans="1:17" ht="18" customHeight="1">
      <c r="A23" s="76"/>
      <c r="B23" s="77"/>
      <c r="C23" s="77"/>
      <c r="D23" s="77"/>
      <c r="E23" s="77"/>
      <c r="F23" s="77"/>
      <c r="G23" s="77"/>
      <c r="H23" s="77"/>
      <c r="I23" s="77"/>
      <c r="J23" s="78"/>
      <c r="K23" s="80"/>
      <c r="L23" s="77"/>
      <c r="M23" s="77"/>
      <c r="N23" s="77"/>
      <c r="O23" s="77"/>
      <c r="P23" s="77"/>
      <c r="Q23" s="78"/>
    </row>
    <row r="24" spans="1:17" ht="18" customHeight="1">
      <c r="A24" s="76" t="s">
        <v>118</v>
      </c>
      <c r="B24" s="77"/>
      <c r="C24" s="77"/>
      <c r="D24" s="77"/>
      <c r="E24" s="77"/>
      <c r="F24" s="77"/>
      <c r="G24" s="77"/>
      <c r="H24" s="77"/>
      <c r="I24" s="77"/>
      <c r="J24" s="78"/>
      <c r="K24" s="80"/>
      <c r="L24" s="77"/>
      <c r="M24" s="77"/>
      <c r="N24" s="77"/>
      <c r="O24" s="77"/>
      <c r="P24" s="77"/>
      <c r="Q24" s="79" t="s">
        <v>196</v>
      </c>
    </row>
    <row r="25" spans="1:17" ht="18" customHeight="1">
      <c r="A25" s="80" t="s">
        <v>179</v>
      </c>
      <c r="B25" s="77"/>
      <c r="C25" s="77"/>
      <c r="D25" s="77"/>
      <c r="E25" s="77"/>
      <c r="F25" s="77"/>
      <c r="G25" s="77"/>
      <c r="H25" s="77"/>
      <c r="I25" s="77"/>
      <c r="J25" s="78"/>
      <c r="K25" s="80"/>
      <c r="L25" s="77"/>
      <c r="M25" s="77"/>
      <c r="N25" s="77"/>
      <c r="O25" s="77"/>
      <c r="P25" s="77"/>
      <c r="Q25" s="78" t="s">
        <v>224</v>
      </c>
    </row>
    <row r="26" spans="1:17" ht="18" customHeight="1">
      <c r="A26" s="80" t="s">
        <v>221</v>
      </c>
      <c r="B26" s="77"/>
      <c r="C26" s="77"/>
      <c r="D26" s="77"/>
      <c r="E26" s="77"/>
      <c r="F26" s="77"/>
      <c r="G26" s="77"/>
      <c r="H26" s="77"/>
      <c r="I26" s="77"/>
      <c r="J26" s="78"/>
      <c r="K26" s="80"/>
      <c r="L26" s="77"/>
      <c r="M26" s="77"/>
      <c r="N26" s="77"/>
      <c r="O26" s="77"/>
      <c r="P26" s="77"/>
      <c r="Q26" s="102" t="s">
        <v>225</v>
      </c>
    </row>
    <row r="27" spans="1:17" ht="18" customHeight="1">
      <c r="A27" s="80" t="s">
        <v>180</v>
      </c>
      <c r="B27" s="77"/>
      <c r="C27" s="77"/>
      <c r="D27" s="77"/>
      <c r="E27" s="77"/>
      <c r="F27" s="77"/>
      <c r="G27" s="77"/>
      <c r="H27" s="77"/>
      <c r="I27" s="77"/>
      <c r="J27" s="78"/>
      <c r="K27" s="80"/>
      <c r="L27" s="77"/>
      <c r="M27" s="77"/>
      <c r="N27" s="77"/>
      <c r="O27" s="77"/>
      <c r="P27" s="77"/>
      <c r="Q27" s="78" t="s">
        <v>222</v>
      </c>
    </row>
    <row r="28" spans="1:17" ht="18" customHeight="1">
      <c r="A28" s="80"/>
      <c r="B28" s="77"/>
      <c r="C28" s="77"/>
      <c r="D28" s="77"/>
      <c r="E28" s="77"/>
      <c r="F28" s="77"/>
      <c r="G28" s="77"/>
      <c r="H28" s="77"/>
      <c r="I28" s="77"/>
      <c r="J28" s="78"/>
      <c r="K28" s="80"/>
      <c r="L28" s="77"/>
      <c r="M28" s="77"/>
      <c r="N28" s="77"/>
      <c r="O28" s="77"/>
      <c r="P28" s="77"/>
      <c r="Q28" s="78"/>
    </row>
    <row r="29" spans="1:17" ht="18" customHeight="1">
      <c r="A29" s="76" t="s">
        <v>119</v>
      </c>
      <c r="B29" s="77"/>
      <c r="C29" s="77"/>
      <c r="D29" s="77"/>
      <c r="E29" s="77"/>
      <c r="F29" s="77"/>
      <c r="G29" s="77"/>
      <c r="H29" s="77"/>
      <c r="I29" s="77"/>
      <c r="J29" s="78"/>
      <c r="K29" s="80"/>
      <c r="L29" s="77"/>
      <c r="M29" s="77"/>
      <c r="N29" s="77"/>
      <c r="O29" s="77"/>
      <c r="P29" s="77"/>
      <c r="Q29" s="79" t="s">
        <v>120</v>
      </c>
    </row>
    <row r="30" spans="1:17" ht="18" customHeight="1">
      <c r="A30" s="80" t="s">
        <v>121</v>
      </c>
      <c r="B30" s="77"/>
      <c r="C30" s="77"/>
      <c r="D30" s="77"/>
      <c r="E30" s="77"/>
      <c r="F30" s="77"/>
      <c r="G30" s="77"/>
      <c r="H30" s="77"/>
      <c r="I30" s="77"/>
      <c r="J30" s="78"/>
      <c r="K30" s="80"/>
      <c r="L30" s="77"/>
      <c r="M30" s="77"/>
      <c r="N30" s="77"/>
      <c r="O30" s="77"/>
      <c r="P30" s="77"/>
      <c r="Q30" s="78" t="s">
        <v>197</v>
      </c>
    </row>
    <row r="31" spans="1:17" ht="18" customHeight="1">
      <c r="A31" s="76"/>
      <c r="B31" s="77"/>
      <c r="C31" s="77"/>
      <c r="D31" s="77"/>
      <c r="E31" s="77"/>
      <c r="F31" s="77"/>
      <c r="G31" s="77"/>
      <c r="H31" s="77"/>
      <c r="I31" s="77"/>
      <c r="J31" s="78"/>
      <c r="K31" s="80"/>
      <c r="L31" s="77"/>
      <c r="M31" s="77"/>
      <c r="N31" s="77"/>
      <c r="O31" s="77"/>
      <c r="P31" s="77"/>
      <c r="Q31" s="78"/>
    </row>
    <row r="32" spans="1:17" ht="18" customHeight="1">
      <c r="A32" s="132" t="s">
        <v>122</v>
      </c>
      <c r="B32" s="71"/>
      <c r="C32" s="71"/>
      <c r="D32" s="71"/>
      <c r="E32" s="71"/>
      <c r="F32" s="71"/>
      <c r="G32" s="71"/>
      <c r="H32" s="71"/>
      <c r="I32" s="71"/>
      <c r="J32" s="82"/>
      <c r="K32" s="81"/>
      <c r="L32" s="71"/>
      <c r="M32" s="71"/>
      <c r="N32" s="71"/>
      <c r="O32" s="71"/>
      <c r="P32" s="71"/>
      <c r="Q32" s="133" t="s">
        <v>123</v>
      </c>
    </row>
    <row r="33" spans="1:17" ht="18" customHeight="1">
      <c r="A33" s="81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82"/>
    </row>
    <row r="34" spans="1:17" ht="18" customHeigh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</row>
    <row r="35" spans="1:17" ht="18" customHeight="1">
      <c r="A35" s="70"/>
      <c r="Q35" s="70"/>
    </row>
  </sheetData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escwauser1</dc:creator>
  <cp:keywords/>
  <dc:description/>
  <cp:lastModifiedBy>867368</cp:lastModifiedBy>
  <cp:lastPrinted>2012-09-18T10:07:34Z</cp:lastPrinted>
  <dcterms:created xsi:type="dcterms:W3CDTF">2012-07-09T07:45:29Z</dcterms:created>
  <dcterms:modified xsi:type="dcterms:W3CDTF">2014-12-12T11:13:01Z</dcterms:modified>
  <cp:category/>
  <cp:version/>
  <cp:contentType/>
  <cp:contentStatus/>
</cp:coreProperties>
</file>