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570" windowHeight="13200" tabRatio="649" firstSheet="3" activeTab="8"/>
  </bookViews>
  <sheets>
    <sheet name="Cover" sheetId="10" r:id="rId1"/>
    <sheet name="List of Tables" sheetId="1" r:id="rId2"/>
    <sheet name="Table VII.1" sheetId="7" r:id="rId3"/>
    <sheet name="Table VII.2" sheetId="6" r:id="rId4"/>
    <sheet name="Table VII.3" sheetId="5" r:id="rId5"/>
    <sheet name="Table VII.4" sheetId="4" r:id="rId6"/>
    <sheet name="Table VII.5" sheetId="2" r:id="rId7"/>
    <sheet name="Table VII.6" sheetId="3" r:id="rId8"/>
    <sheet name="Charts" sheetId="12" r:id="rId9"/>
    <sheet name="." sheetId="8" state="hidden" r:id="rId10"/>
    <sheet name="Sheet2" sheetId="9" state="hidden" r:id="rId11"/>
    <sheet name="Population." sheetId="11" state="hidden" r:id="rId12"/>
  </sheets>
  <externalReferences>
    <externalReference r:id="rId15"/>
    <externalReference r:id="rId16"/>
  </externalReferences>
  <definedNames>
    <definedName name="_xlnm.Print_Area" localSheetId="2">'Table VII.1'!$A$1:$J$28</definedName>
    <definedName name="_xlnm.Print_Area" localSheetId="3">'Table VII.2'!$A$1:$J$29</definedName>
    <definedName name="_xlnm.Print_Area" localSheetId="4">'Table VII.3'!$A$1:$J$30</definedName>
    <definedName name="_xlnm.Print_Area" localSheetId="5">'Table VII.4'!$A$1:$J$28</definedName>
    <definedName name="_xlnm.Print_Area" localSheetId="6">'Table VII.5'!$A$1:$J$30</definedName>
    <definedName name="_xlnm.Print_Area" localSheetId="7">'Table VII.6'!$A$1:$J$29</definedName>
  </definedNames>
  <calcPr calcId="152511" refMode="R1C1"/>
</workbook>
</file>

<file path=xl/comments12.xml><?xml version="1.0" encoding="utf-8"?>
<comments xmlns="http://schemas.openxmlformats.org/spreadsheetml/2006/main">
  <authors>
    <author>664650</author>
  </authors>
  <commentList>
    <comment ref="A47" authorId="0">
      <text>
        <r>
          <rPr>
            <b/>
            <sz val="9"/>
            <rFont val="Tahoma"/>
            <family val="2"/>
          </rPr>
          <t>Sadim:</t>
        </r>
        <r>
          <rPr>
            <sz val="9"/>
            <rFont val="Tahoma"/>
            <family val="2"/>
          </rPr>
          <t xml:space="preserve">
calculated from total population and percentages urban</t>
        </r>
      </text>
    </comment>
    <comment ref="A68" authorId="0">
      <text>
        <r>
          <rPr>
            <b/>
            <sz val="9"/>
            <rFont val="Tahoma"/>
            <family val="2"/>
          </rPr>
          <t>Sadim:</t>
        </r>
        <r>
          <rPr>
            <sz val="9"/>
            <rFont val="Tahoma"/>
            <family val="2"/>
          </rPr>
          <t xml:space="preserve">
calculated from total population and percentages rural</t>
        </r>
      </text>
    </comment>
  </commentList>
</comments>
</file>

<file path=xl/sharedStrings.xml><?xml version="1.0" encoding="utf-8"?>
<sst xmlns="http://schemas.openxmlformats.org/spreadsheetml/2006/main" count="919" uniqueCount="395">
  <si>
    <t>Ensuring Environmental Sustainability</t>
  </si>
  <si>
    <t>الفصل السابع-  الهدف 7 من الأهداف الإنمائية للألفية: كفالة الاستدامة البيئية</t>
  </si>
  <si>
    <t xml:space="preserve">Table VII.2. Access to Improved Drinking Water Sources (urban) </t>
  </si>
  <si>
    <t xml:space="preserve">Table VII.3. Access to Improved Drinking Water Sources (rural) </t>
  </si>
  <si>
    <t xml:space="preserve">Table VII.4. Access to Improved Sanitation (total) </t>
  </si>
  <si>
    <t xml:space="preserve">Table VII.5. Access to Improved Sanitation (urban) </t>
  </si>
  <si>
    <t xml:space="preserve">Table VII.6. Access to Improved Sanitation (rural) </t>
  </si>
  <si>
    <t xml:space="preserve">Table VII.1. Access to Improved Drinking Water Sources (total) </t>
  </si>
  <si>
    <t xml:space="preserve">الجدول VII.1- السكان الذين يحصلون على مياه الشرب من مصادر محسّنة (المجموع) </t>
  </si>
  <si>
    <t xml:space="preserve">الجدول VII.2- السكان الذين يحصلون على مياه الشرب من مصادر محسّنة (المناطق الحضرية) </t>
  </si>
  <si>
    <t xml:space="preserve">الجدول VII.3- السكان الذين يحصلون على مياه الشرب من مصادر محسّنة (المناطق الريفية) </t>
  </si>
  <si>
    <t xml:space="preserve">الجدول VII.4- السكان الذين يحصلون على خدمات صرف صحي محسّنة (المجموع) </t>
  </si>
  <si>
    <t xml:space="preserve">الجدول VII.5- السكان الذين يحصلون على خدمات صرف صحي محسّنة (المناطق الحضرية) </t>
  </si>
  <si>
    <t xml:space="preserve">الجدول VII.6- السكان الذين يحصلون على خدمات صرف صحي محسّنة (المناطق الريفية) </t>
  </si>
  <si>
    <r>
      <t xml:space="preserve">Table VII.1 </t>
    </r>
    <r>
      <rPr>
        <b/>
        <sz val="12"/>
        <color theme="1"/>
        <rFont val="Arabic Transparent"/>
        <family val="2"/>
      </rPr>
      <t>الجدول</t>
    </r>
  </si>
  <si>
    <r>
      <t>Access to Improved Drinking Water Sources (total) (%)</t>
    </r>
    <r>
      <rPr>
        <vertAlign val="superscript"/>
        <sz val="11"/>
        <color theme="1"/>
        <rFont val="Times New Roman"/>
        <family val="1"/>
      </rPr>
      <t>1</t>
    </r>
  </si>
  <si>
    <t>السكان الذين يحصلون على مياه الشرب من مصادر محسّنة (المجموع) (بالنسبة المئوية)</t>
  </si>
  <si>
    <t>Bahrain</t>
  </si>
  <si>
    <t>…</t>
  </si>
  <si>
    <t>البحرين</t>
  </si>
  <si>
    <t>Egypt</t>
  </si>
  <si>
    <t>مصر</t>
  </si>
  <si>
    <t>Iraq</t>
  </si>
  <si>
    <t>العراق</t>
  </si>
  <si>
    <t>Jordan</t>
  </si>
  <si>
    <t>الأردن</t>
  </si>
  <si>
    <t>Kuwait</t>
  </si>
  <si>
    <t>الكويت</t>
  </si>
  <si>
    <t>Lebanon</t>
  </si>
  <si>
    <t>لبنان</t>
  </si>
  <si>
    <t>Oman</t>
  </si>
  <si>
    <t>عمان</t>
  </si>
  <si>
    <t>… </t>
  </si>
  <si>
    <t>فلسطين</t>
  </si>
  <si>
    <t>Qatar</t>
  </si>
  <si>
    <t>قطر</t>
  </si>
  <si>
    <t>Saudi Arabia</t>
  </si>
  <si>
    <t>المملكة العربية السعودية</t>
  </si>
  <si>
    <t>The Sudan</t>
  </si>
  <si>
    <t>السودان</t>
  </si>
  <si>
    <t>The Syrian Arab Republic</t>
  </si>
  <si>
    <t>الجمهورية العربية السورية</t>
  </si>
  <si>
    <t>The United Arab Emirates</t>
  </si>
  <si>
    <t>الإمارات العربية المتحدة</t>
  </si>
  <si>
    <t>Yemen</t>
  </si>
  <si>
    <t>اليمن</t>
  </si>
  <si>
    <t>دول مجلس التعاون الخليجي</t>
  </si>
  <si>
    <r>
      <t>Notes</t>
    </r>
    <r>
      <rPr>
        <sz val="9"/>
        <color theme="1"/>
        <rFont val="Times New Roman"/>
        <family val="1"/>
      </rPr>
      <t>:</t>
    </r>
  </si>
  <si>
    <t>All values are estimated by their sources.</t>
  </si>
  <si>
    <r>
      <t xml:space="preserve">Table VII.2 </t>
    </r>
    <r>
      <rPr>
        <b/>
        <sz val="12"/>
        <color rgb="FF000000"/>
        <rFont val="Arabic Transparent"/>
        <family val="2"/>
      </rPr>
      <t>الجدول</t>
    </r>
  </si>
  <si>
    <r>
      <t>Access to Improved Drinking Water Sources (urban) (%)</t>
    </r>
    <r>
      <rPr>
        <vertAlign val="superscript"/>
        <sz val="11"/>
        <color theme="1"/>
        <rFont val="Times New Roman"/>
        <family val="1"/>
      </rPr>
      <t>1</t>
    </r>
  </si>
  <si>
    <t>السكان الذين يحصلون على مياه الشرب من مصادر محسّنة (المناطق الحضرية) (بالنسبة المئوية)</t>
  </si>
  <si>
    <t>Palestine</t>
  </si>
  <si>
    <t>...</t>
  </si>
  <si>
    <r>
      <t>GCC</t>
    </r>
    <r>
      <rPr>
        <vertAlign val="superscript"/>
        <sz val="10"/>
        <color theme="1"/>
        <rFont val="Times New Roman"/>
        <family val="1"/>
      </rPr>
      <t>2</t>
    </r>
  </si>
  <si>
    <r>
      <t xml:space="preserve">Table VII.3 </t>
    </r>
    <r>
      <rPr>
        <b/>
        <sz val="12"/>
        <color rgb="FF000000"/>
        <rFont val="Arabic Transparent"/>
        <family val="2"/>
      </rPr>
      <t>الجدول</t>
    </r>
  </si>
  <si>
    <t>السكان الذين يحصلون على مياه الشرب من مصادر محسّنة (المناطق الريفية) (بالنسبة المئوية)</t>
  </si>
  <si>
    <t>عُمان</t>
  </si>
  <si>
    <r>
      <t>Sources</t>
    </r>
    <r>
      <rPr>
        <sz val="9"/>
        <color theme="1"/>
        <rFont val="Times New Roman"/>
        <family val="1"/>
      </rPr>
      <t>:</t>
    </r>
  </si>
  <si>
    <r>
      <t xml:space="preserve">Table VII.4 </t>
    </r>
    <r>
      <rPr>
        <b/>
        <sz val="12"/>
        <color rgb="FF000000"/>
        <rFont val="Arabic Transparent"/>
        <family val="2"/>
      </rPr>
      <t>الجدول</t>
    </r>
  </si>
  <si>
    <r>
      <t>Access to Improved Sanitation (total) (%)</t>
    </r>
    <r>
      <rPr>
        <vertAlign val="superscript"/>
        <sz val="11"/>
        <color theme="1"/>
        <rFont val="Times New Roman"/>
        <family val="1"/>
      </rPr>
      <t>1</t>
    </r>
  </si>
  <si>
    <t>السكان الذين يحصلون على خدمات صرف صحي محسّنة (المجموع) (بالنسبة المئوية)</t>
  </si>
  <si>
    <r>
      <t xml:space="preserve">Table VII.5 </t>
    </r>
    <r>
      <rPr>
        <b/>
        <sz val="12"/>
        <color rgb="FF000000"/>
        <rFont val="Arabic Transparent"/>
        <family val="2"/>
      </rPr>
      <t>الجدول</t>
    </r>
  </si>
  <si>
    <r>
      <t>Access to Improved Sanitation (urban) (%)</t>
    </r>
    <r>
      <rPr>
        <vertAlign val="superscript"/>
        <sz val="11"/>
        <color theme="1"/>
        <rFont val="Times New Roman"/>
        <family val="1"/>
      </rPr>
      <t>1</t>
    </r>
  </si>
  <si>
    <t>السكان الذين يحصلون على خدمات صرف صحي محسّنة (المناطق الحضرية) (بالنسبة المئوية)</t>
  </si>
  <si>
    <r>
      <t xml:space="preserve">Table VII.6 </t>
    </r>
    <r>
      <rPr>
        <b/>
        <sz val="12"/>
        <color rgb="FF000000"/>
        <rFont val="Arabic Transparent"/>
        <family val="2"/>
      </rPr>
      <t>الجدول</t>
    </r>
  </si>
  <si>
    <r>
      <t>Access to Improved Sanitation (rural) (%)</t>
    </r>
    <r>
      <rPr>
        <vertAlign val="superscript"/>
        <sz val="11"/>
        <color theme="1"/>
        <rFont val="Times New Roman"/>
        <family val="1"/>
      </rPr>
      <t>1</t>
    </r>
  </si>
  <si>
    <r>
      <t>السكان الذين يحصلون على خدمات صرف صحي محسّنة (المناطق الريفية)</t>
    </r>
    <r>
      <rPr>
        <b/>
        <vertAlign val="superscript"/>
        <sz val="12"/>
        <color theme="1"/>
        <rFont val="Arabic Transparent"/>
        <family val="2"/>
      </rPr>
      <t xml:space="preserve"> </t>
    </r>
    <r>
      <rPr>
        <b/>
        <sz val="12"/>
        <color theme="1"/>
        <rFont val="Arabic Transparent"/>
        <family val="2"/>
      </rPr>
      <t>(بالنسبة المئوية)</t>
    </r>
    <r>
      <rPr>
        <vertAlign val="superscript"/>
        <sz val="12"/>
        <color theme="1"/>
        <rFont val="Arabic Transparent"/>
        <family val="2"/>
      </rPr>
      <t>(1)</t>
    </r>
  </si>
  <si>
    <t>Major area, region, country or area</t>
  </si>
  <si>
    <t>Notes</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</si>
  <si>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</si>
  <si>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</si>
  <si>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</si>
  <si>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</si>
  <si>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</si>
  <si>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</si>
  <si>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</si>
  <si>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</si>
  <si>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</si>
  <si>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</si>
  <si>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</si>
  <si>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</si>
  <si>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</si>
  <si>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</si>
  <si>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</si>
  <si>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</si>
  <si>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</si>
  <si>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</si>
  <si>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</si>
  <si>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</si>
  <si>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</si>
  <si>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</si>
  <si>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</si>
  <si>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Sudan</t>
  </si>
  <si>
    <t>Syrian Arab Republic</t>
  </si>
  <si>
    <t>United Arab Emirates</t>
  </si>
  <si>
    <t>ESCWA</t>
  </si>
  <si>
    <t>World</t>
  </si>
  <si>
    <t>GCC</t>
  </si>
  <si>
    <t>Total population (thousands)</t>
  </si>
  <si>
    <t>1990-2015</t>
  </si>
  <si>
    <t>Year</t>
  </si>
  <si>
    <t>Total population</t>
  </si>
  <si>
    <t>1 262</t>
  </si>
  <si>
    <t>1 324</t>
  </si>
  <si>
    <t>1 404</t>
  </si>
  <si>
    <t>Rural population (thousands)</t>
  </si>
  <si>
    <t>Rural population</t>
  </si>
  <si>
    <t>Urban population (thousands)</t>
  </si>
  <si>
    <t>Urban population</t>
  </si>
  <si>
    <t>1 118</t>
  </si>
  <si>
    <t>1 174</t>
  </si>
  <si>
    <t>1 249</t>
  </si>
  <si>
    <t>56 843</t>
  </si>
  <si>
    <t>62 064</t>
  </si>
  <si>
    <t>67 648</t>
  </si>
  <si>
    <t>74 203</t>
  </si>
  <si>
    <t>81 121</t>
  </si>
  <si>
    <t>82 537</t>
  </si>
  <si>
    <t>88 179</t>
  </si>
  <si>
    <t>32 129</t>
  </si>
  <si>
    <t>35 492</t>
  </si>
  <si>
    <t>38 697</t>
  </si>
  <si>
    <t>42 276</t>
  </si>
  <si>
    <t>45 935</t>
  </si>
  <si>
    <t>46 634</t>
  </si>
  <si>
    <t>49 210</t>
  </si>
  <si>
    <t>24 714</t>
  </si>
  <si>
    <t>26 572</t>
  </si>
  <si>
    <t>28 951</t>
  </si>
  <si>
    <t>31 927</t>
  </si>
  <si>
    <t>35 186</t>
  </si>
  <si>
    <t>35 903</t>
  </si>
  <si>
    <t>38 969</t>
  </si>
  <si>
    <t>17 374</t>
  </si>
  <si>
    <t>20 288</t>
  </si>
  <si>
    <t>23 857</t>
  </si>
  <si>
    <t>27 359</t>
  </si>
  <si>
    <t>31 672</t>
  </si>
  <si>
    <t>32 665</t>
  </si>
  <si>
    <t>36 977</t>
  </si>
  <si>
    <t>5 263</t>
  </si>
  <si>
    <t>6 334</t>
  </si>
  <si>
    <t>7 675</t>
  </si>
  <si>
    <t>9 017</t>
  </si>
  <si>
    <t>10 599</t>
  </si>
  <si>
    <t>10 953</t>
  </si>
  <si>
    <t>12 434</t>
  </si>
  <si>
    <t>12 111</t>
  </si>
  <si>
    <t>13 954</t>
  </si>
  <si>
    <t>16 183</t>
  </si>
  <si>
    <t>18 342</t>
  </si>
  <si>
    <t>21 073</t>
  </si>
  <si>
    <t>21 712</t>
  </si>
  <si>
    <t>24 543</t>
  </si>
  <si>
    <t>3 416</t>
  </si>
  <si>
    <t>4 382</t>
  </si>
  <si>
    <t>4 827</t>
  </si>
  <si>
    <t>5 342</t>
  </si>
  <si>
    <t>6 187</t>
  </si>
  <si>
    <t>6 330</t>
  </si>
  <si>
    <t>6 797</t>
  </si>
  <si>
    <t>1 006</t>
  </si>
  <si>
    <t>1 084</t>
  </si>
  <si>
    <t>1 094</t>
  </si>
  <si>
    <t>1 110</t>
  </si>
  <si>
    <t>2 467</t>
  </si>
  <si>
    <t>3 434</t>
  </si>
  <si>
    <t>3 852</t>
  </si>
  <si>
    <t>4 336</t>
  </si>
  <si>
    <t>5 103</t>
  </si>
  <si>
    <t>5 237</t>
  </si>
  <si>
    <t>5 687</t>
  </si>
  <si>
    <t>2 088</t>
  </si>
  <si>
    <t>1 628</t>
  </si>
  <si>
    <t>1 941</t>
  </si>
  <si>
    <t>2 264</t>
  </si>
  <si>
    <t>2 737</t>
  </si>
  <si>
    <t>2 818</t>
  </si>
  <si>
    <t>3 087</t>
  </si>
  <si>
    <t>2 045</t>
  </si>
  <si>
    <t>1 596</t>
  </si>
  <si>
    <t>1 904</t>
  </si>
  <si>
    <t>2 223</t>
  </si>
  <si>
    <t>2 689</t>
  </si>
  <si>
    <t>2 769</t>
  </si>
  <si>
    <t>3 035</t>
  </si>
  <si>
    <t>2 948</t>
  </si>
  <si>
    <t>3 463</t>
  </si>
  <si>
    <t>3 742</t>
  </si>
  <si>
    <t>4 052</t>
  </si>
  <si>
    <t>4 228</t>
  </si>
  <si>
    <t>4 259</t>
  </si>
  <si>
    <t>4 385</t>
  </si>
  <si>
    <t>2 451</t>
  </si>
  <si>
    <t>2 937</t>
  </si>
  <si>
    <t>3 218</t>
  </si>
  <si>
    <t>3 508</t>
  </si>
  <si>
    <t>3 684</t>
  </si>
  <si>
    <t>3 716</t>
  </si>
  <si>
    <t>3 846</t>
  </si>
  <si>
    <t>Occupied Palestinian Territory</t>
  </si>
  <si>
    <t>2 081</t>
  </si>
  <si>
    <t>2 596</t>
  </si>
  <si>
    <t>3 199</t>
  </si>
  <si>
    <t>3 556</t>
  </si>
  <si>
    <t>4 039</t>
  </si>
  <si>
    <t>4 152</t>
  </si>
  <si>
    <t>4 648</t>
  </si>
  <si>
    <t>1 045</t>
  </si>
  <si>
    <t>1 065</t>
  </si>
  <si>
    <t>1 151</t>
  </si>
  <si>
    <t>1 413</t>
  </si>
  <si>
    <t>1 828</t>
  </si>
  <si>
    <t>2 302</t>
  </si>
  <si>
    <t>2 598</t>
  </si>
  <si>
    <t>2 994</t>
  </si>
  <si>
    <t>3 496</t>
  </si>
  <si>
    <t>1 868</t>
  </si>
  <si>
    <t>2 232</t>
  </si>
  <si>
    <t>2 430</t>
  </si>
  <si>
    <t>2 782</t>
  </si>
  <si>
    <t>2 846</t>
  </si>
  <si>
    <t>3 059</t>
  </si>
  <si>
    <t>1 235</t>
  </si>
  <si>
    <t>1 600</t>
  </si>
  <si>
    <t>1 620</t>
  </si>
  <si>
    <t>1 747</t>
  </si>
  <si>
    <t>2 036</t>
  </si>
  <si>
    <t>2 090</t>
  </si>
  <si>
    <t>2 277</t>
  </si>
  <si>
    <t>1 759</t>
  </si>
  <si>
    <t>1 870</t>
  </si>
  <si>
    <t>2 033</t>
  </si>
  <si>
    <t>1 735</t>
  </si>
  <si>
    <t>1 848</t>
  </si>
  <si>
    <t>2 017</t>
  </si>
  <si>
    <t>16 139</t>
  </si>
  <si>
    <t>18 492</t>
  </si>
  <si>
    <t>20 045</t>
  </si>
  <si>
    <t>24 041</t>
  </si>
  <si>
    <t>27 448</t>
  </si>
  <si>
    <t>28 083</t>
  </si>
  <si>
    <t>30 538</t>
  </si>
  <si>
    <t>3 779</t>
  </si>
  <si>
    <t>3 944</t>
  </si>
  <si>
    <t>4 040</t>
  </si>
  <si>
    <t>4 573</t>
  </si>
  <si>
    <t>4 918</t>
  </si>
  <si>
    <t>4 971</t>
  </si>
  <si>
    <t>5 157</t>
  </si>
  <si>
    <t>12 360</t>
  </si>
  <si>
    <t>14 548</t>
  </si>
  <si>
    <t>16 006</t>
  </si>
  <si>
    <t>19 468</t>
  </si>
  <si>
    <t>22 530</t>
  </si>
  <si>
    <t>23 111</t>
  </si>
  <si>
    <t>25 381</t>
  </si>
  <si>
    <t>20 457</t>
  </si>
  <si>
    <t>24 539</t>
  </si>
  <si>
    <t>27 556</t>
  </si>
  <si>
    <t>30 778</t>
  </si>
  <si>
    <t>33 604</t>
  </si>
  <si>
    <t>34 318</t>
  </si>
  <si>
    <t>37 418</t>
  </si>
  <si>
    <t>14 604</t>
  </si>
  <si>
    <t>16 630</t>
  </si>
  <si>
    <t>18 602</t>
  </si>
  <si>
    <t>20 695</t>
  </si>
  <si>
    <t>22 486</t>
  </si>
  <si>
    <t>22 926</t>
  </si>
  <si>
    <t>24 756</t>
  </si>
  <si>
    <t>5 853</t>
  </si>
  <si>
    <t>7 909</t>
  </si>
  <si>
    <t>8 954</t>
  </si>
  <si>
    <t>10 083</t>
  </si>
  <si>
    <t>11 117</t>
  </si>
  <si>
    <t>11 392</t>
  </si>
  <si>
    <t>12 662</t>
  </si>
  <si>
    <t>12 324</t>
  </si>
  <si>
    <t>14 171</t>
  </si>
  <si>
    <t>15 989</t>
  </si>
  <si>
    <t>18 484</t>
  </si>
  <si>
    <t>20 411</t>
  </si>
  <si>
    <t>20 766</t>
  </si>
  <si>
    <t>22 184</t>
  </si>
  <si>
    <t>6 294</t>
  </si>
  <si>
    <t>7 071</t>
  </si>
  <si>
    <t>7 683</t>
  </si>
  <si>
    <t>8 543</t>
  </si>
  <si>
    <t>9 047</t>
  </si>
  <si>
    <t>9 124</t>
  </si>
  <si>
    <t>9 394</t>
  </si>
  <si>
    <t>6 030</t>
  </si>
  <si>
    <t>7 100</t>
  </si>
  <si>
    <t>8 306</t>
  </si>
  <si>
    <t>9 941</t>
  </si>
  <si>
    <t>11 363</t>
  </si>
  <si>
    <t>11 642</t>
  </si>
  <si>
    <t>12 789</t>
  </si>
  <si>
    <t>1 809</t>
  </si>
  <si>
    <t>2 349</t>
  </si>
  <si>
    <t>3 033</t>
  </si>
  <si>
    <t>4 069</t>
  </si>
  <si>
    <t>7 512</t>
  </si>
  <si>
    <t>7 891</t>
  </si>
  <si>
    <t>8 374</t>
  </si>
  <si>
    <t>1 199</t>
  </si>
  <si>
    <t>1 234</t>
  </si>
  <si>
    <t>1 215</t>
  </si>
  <si>
    <t>1 430</t>
  </si>
  <si>
    <t>1 839</t>
  </si>
  <si>
    <t>2 452</t>
  </si>
  <si>
    <t>3 348</t>
  </si>
  <si>
    <t>6 313</t>
  </si>
  <si>
    <t>6 657</t>
  </si>
  <si>
    <t>7 159</t>
  </si>
  <si>
    <t xml:space="preserve">Yemen </t>
  </si>
  <si>
    <t>11 948</t>
  </si>
  <si>
    <t>15 148</t>
  </si>
  <si>
    <t>17 723</t>
  </si>
  <si>
    <t>20 649</t>
  </si>
  <si>
    <t>24 053</t>
  </si>
  <si>
    <t>24 800</t>
  </si>
  <si>
    <t>27 980</t>
  </si>
  <si>
    <t>9 447</t>
  </si>
  <si>
    <t>11 549</t>
  </si>
  <si>
    <t>13 068</t>
  </si>
  <si>
    <t>14 674</t>
  </si>
  <si>
    <t>16 418</t>
  </si>
  <si>
    <t>16 785</t>
  </si>
  <si>
    <t>18 283</t>
  </si>
  <si>
    <t>2 501</t>
  </si>
  <si>
    <t>3 599</t>
  </si>
  <si>
    <t>4 655</t>
  </si>
  <si>
    <t>5 975</t>
  </si>
  <si>
    <t>7 635</t>
  </si>
  <si>
    <t>8 014</t>
  </si>
  <si>
    <t>9 697</t>
  </si>
  <si>
    <t>Urban</t>
  </si>
  <si>
    <t>Rural</t>
  </si>
  <si>
    <t>Total</t>
  </si>
  <si>
    <t>ESCWA calculation weighted average by the population.  If data for more than two countries are missing, no average is calculated.  Urban population figures are based on the World Urbanization Prospects: The 2011 Revision, UNSD.</t>
  </si>
  <si>
    <t>ESCWA calculation weighted average by the population.  If data for more than two countries are missing, no average is calculated.  Rural population figures are based on the World Urbanization Prospects: The 2011 Revision, UNSD.</t>
  </si>
  <si>
    <t>دول الإسكوا</t>
  </si>
  <si>
    <t>Compendium of Environment Statistics</t>
  </si>
  <si>
    <t>مجموعة الإحصاءات البيئية</t>
  </si>
  <si>
    <t>United Nations</t>
  </si>
  <si>
    <t>الأمم المتحدة</t>
  </si>
  <si>
    <t>CHAPTER VII.  Millennium Development Goal 7</t>
  </si>
  <si>
    <t>Libya</t>
  </si>
  <si>
    <t>Morocco</t>
  </si>
  <si>
    <t>ليبيا</t>
  </si>
  <si>
    <t>المغرب</t>
  </si>
  <si>
    <t>Tunisia</t>
  </si>
  <si>
    <t>تونس</t>
  </si>
  <si>
    <t>Morocoo</t>
  </si>
  <si>
    <t xml:space="preserve">ليبيا </t>
  </si>
  <si>
    <r>
      <t>Access to Improved Drinking Water Sources (rural) (%)</t>
    </r>
    <r>
      <rPr>
        <b/>
        <vertAlign val="superscript"/>
        <sz val="11"/>
        <color rgb="FF000000"/>
        <rFont val="Times New Roman"/>
        <family val="1"/>
      </rPr>
      <t>1</t>
    </r>
  </si>
  <si>
    <r>
      <t xml:space="preserve">Palestine </t>
    </r>
  </si>
  <si>
    <r>
      <t xml:space="preserve">Saudi Arabia </t>
    </r>
  </si>
  <si>
    <t xml:space="preserve">MDG Database, accessed on 19 September 2014. </t>
  </si>
  <si>
    <t>MDG Database, accessed on 19 September 2014.</t>
  </si>
  <si>
    <r>
      <t>Palestine</t>
    </r>
  </si>
  <si>
    <r>
      <t xml:space="preserve">Palestine </t>
    </r>
  </si>
  <si>
    <r>
      <t xml:space="preserve">Saudi Arabia </t>
    </r>
  </si>
  <si>
    <t>ESCWA calculation weighted average by the population.  If data for more than two countries are missing, no average is calculated. Population figures are based on the national estimates and the World Population Prospects: the 2012 Revision, UNSD.</t>
  </si>
  <si>
    <t>Source: National Statistical Offices and in red World Population Prospects 2012.</t>
  </si>
  <si>
    <t>Population % Urban and Rural</t>
  </si>
  <si>
    <t>Percentage urban</t>
  </si>
  <si>
    <t>Percentage rural</t>
  </si>
  <si>
    <t xml:space="preserve">Jordan </t>
  </si>
  <si>
    <t>Source: Population Division of the Department of Economic and Social Affairs of the United Nations Secretariat, World Population Prospects: The 2010 Revision and World Urbanization Prospects: The 2011 Revision Tuesday, September 30, 2014; 2:38:34 AM.</t>
  </si>
  <si>
    <t>Urban Population</t>
  </si>
  <si>
    <t xml:space="preserve">Palestine </t>
  </si>
  <si>
    <t xml:space="preserve">Saudi Arabia </t>
  </si>
  <si>
    <t>Rural Population</t>
  </si>
  <si>
    <t>Total Population</t>
  </si>
  <si>
    <t>in the Arab Region 2014-2015</t>
  </si>
  <si>
    <r>
      <t xml:space="preserve">في المنطقة العربية </t>
    </r>
    <r>
      <rPr>
        <b/>
        <sz val="18"/>
        <color theme="1"/>
        <rFont val="Arabic Transparent"/>
        <family val="2"/>
      </rPr>
      <t>2014-2015</t>
    </r>
  </si>
  <si>
    <r>
      <t>GCC</t>
    </r>
    <r>
      <rPr>
        <vertAlign val="superscript"/>
        <sz val="10"/>
        <rFont val="Times New Roman"/>
        <family val="1"/>
      </rPr>
      <t>2</t>
    </r>
  </si>
  <si>
    <r>
      <t>Sources</t>
    </r>
    <r>
      <rPr>
        <sz val="9"/>
        <rFont val="Times New Roman"/>
        <family val="1"/>
      </rPr>
      <t>:</t>
    </r>
  </si>
  <si>
    <r>
      <t>Notes</t>
    </r>
    <r>
      <rPr>
        <sz val="9"/>
        <rFont val="Times New Roman"/>
        <family val="1"/>
      </rPr>
      <t>:</t>
    </r>
  </si>
  <si>
    <r>
      <t>GCC</t>
    </r>
    <r>
      <rPr>
        <b/>
        <vertAlign val="superscript"/>
        <sz val="10"/>
        <rFont val="Times New Roman"/>
        <family val="1"/>
      </rPr>
      <t>2</t>
    </r>
  </si>
  <si>
    <r>
      <t>Palestine</t>
    </r>
    <r>
      <rPr>
        <vertAlign val="superscript"/>
        <sz val="10"/>
        <rFont val="Times New Roman"/>
        <family val="1"/>
      </rPr>
      <t xml:space="preserve"> </t>
    </r>
  </si>
  <si>
    <t xml:space="preserve">Note: </t>
  </si>
  <si>
    <t>years 2008 and 2009 are assumed to be equal to 2010</t>
  </si>
  <si>
    <t>Urban population data for 2008 and 2009 is assumed to be equal to data of 2010.</t>
  </si>
  <si>
    <t>Rural population data for 2008 and 2009 is assumed to be equal to data of 2010.</t>
  </si>
  <si>
    <r>
      <t>ESCWA member states</t>
    </r>
    <r>
      <rPr>
        <b/>
        <vertAlign val="superscript"/>
        <sz val="10"/>
        <rFont val="Times New Roman"/>
        <family val="1"/>
      </rPr>
      <t>2</t>
    </r>
  </si>
  <si>
    <r>
      <t>ESCWA member states</t>
    </r>
    <r>
      <rPr>
        <vertAlign val="superscript"/>
        <sz val="10"/>
        <rFont val="Times New Roman"/>
        <family val="1"/>
      </rPr>
      <t>2</t>
    </r>
  </si>
  <si>
    <t>ESCWA member states Total</t>
  </si>
  <si>
    <t>ESCWA member states Urban</t>
  </si>
  <si>
    <t>ESCWA member states Rural</t>
  </si>
  <si>
    <r>
      <t>ESCWA member states</t>
    </r>
    <r>
      <rPr>
        <vertAlign val="superscript"/>
        <sz val="10"/>
        <rFont val="Times New Roman"/>
        <family val="1"/>
      </rPr>
      <t xml:space="preserve"> </t>
    </r>
    <r>
      <rPr>
        <b/>
        <sz val="10"/>
        <rFont val="Times New Roman"/>
        <family val="1"/>
      </rPr>
      <t>Urban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</si>
</sst>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 ##0;\-#\ ###\ ###\ ##0;0"/>
    <numFmt numFmtId="165" formatCode="###\ ###\ ###"/>
    <numFmt numFmtId="166" formatCode="#0.0;\-#0.0;_(&quot;—&quot;"/>
    <numFmt numFmtId="167" formatCode="0.0"/>
  </numFmts>
  <fonts count="65">
    <font>
      <sz val="11"/>
      <color theme="1"/>
      <name val="Calibri"/>
      <family val="2"/>
      <scheme val="minor"/>
    </font>
    <font>
      <sz val="10"/>
      <name val="Arial"/>
      <family val="2"/>
    </font>
    <font>
      <b/>
      <sz val="12"/>
      <color theme="1"/>
      <name val="Times New Roman"/>
      <family val="1"/>
    </font>
    <font>
      <sz val="11"/>
      <color theme="1"/>
      <name val="Arabic Transparent"/>
      <family val="2"/>
    </font>
    <font>
      <b/>
      <sz val="14"/>
      <color theme="1"/>
      <name val="Arabic Transparent"/>
      <family val="2"/>
    </font>
    <font>
      <sz val="11"/>
      <color theme="1"/>
      <name val="Times New Roman"/>
      <family val="1"/>
    </font>
    <font>
      <sz val="12"/>
      <color theme="1"/>
      <name val="Arabic Transparent"/>
      <family val="2"/>
    </font>
    <font>
      <u val="single"/>
      <sz val="11"/>
      <color theme="10"/>
      <name val="Calibri"/>
      <family val="2"/>
    </font>
    <font>
      <u val="single"/>
      <sz val="11"/>
      <color theme="10"/>
      <name val="Times New Roman"/>
      <family val="1"/>
    </font>
    <font>
      <b/>
      <sz val="11"/>
      <color theme="1"/>
      <name val="Times New Roman"/>
      <family val="1"/>
    </font>
    <font>
      <b/>
      <sz val="12"/>
      <color theme="1"/>
      <name val="Arabic Transparent"/>
      <family val="2"/>
    </font>
    <font>
      <vertAlign val="superscript"/>
      <sz val="11"/>
      <color theme="1"/>
      <name val="Times New Roman"/>
      <family val="1"/>
    </font>
    <font>
      <b/>
      <vertAlign val="superscript"/>
      <sz val="11"/>
      <color theme="1"/>
      <name val="Times New Roman"/>
      <family val="1"/>
    </font>
    <font>
      <b/>
      <sz val="10"/>
      <color rgb="FF000000"/>
      <name val="Times New Roman"/>
      <family val="1"/>
    </font>
    <font>
      <i/>
      <sz val="9"/>
      <color theme="1"/>
      <name val="Times New Roman"/>
      <family val="1"/>
    </font>
    <font>
      <sz val="9"/>
      <color theme="1"/>
      <name val="Times New Roman"/>
      <family val="1"/>
    </font>
    <font>
      <b/>
      <sz val="11"/>
      <color rgb="FF000000"/>
      <name val="Times New Roman"/>
      <family val="1"/>
    </font>
    <font>
      <b/>
      <sz val="12"/>
      <color rgb="FF000000"/>
      <name val="Arabic Transparent"/>
      <family val="2"/>
    </font>
    <font>
      <sz val="10"/>
      <color theme="1"/>
      <name val="Times New Roman"/>
      <family val="1"/>
    </font>
    <font>
      <vertAlign val="superscript"/>
      <sz val="10"/>
      <color theme="1"/>
      <name val="Times New Roman"/>
      <family val="1"/>
    </font>
    <font>
      <b/>
      <sz val="10"/>
      <color theme="1"/>
      <name val="Times New Roman"/>
      <family val="1"/>
    </font>
    <font>
      <b/>
      <sz val="10"/>
      <color theme="1"/>
      <name val="Arabic Transparent"/>
      <family val="2"/>
    </font>
    <font>
      <u val="single"/>
      <vertAlign val="superscript"/>
      <sz val="10"/>
      <color theme="1"/>
      <name val="Times New Roman"/>
      <family val="1"/>
    </font>
    <font>
      <b/>
      <vertAlign val="superscript"/>
      <sz val="12"/>
      <color theme="1"/>
      <name val="Arabic Transparent"/>
      <family val="2"/>
    </font>
    <font>
      <vertAlign val="superscript"/>
      <sz val="12"/>
      <color theme="1"/>
      <name val="Arabic Transparent"/>
      <family val="2"/>
    </font>
    <font>
      <b/>
      <sz val="9"/>
      <color theme="1"/>
      <name val="Arial"/>
      <family val="2"/>
    </font>
    <font>
      <sz val="9"/>
      <color theme="1"/>
      <name val="Arial"/>
      <family val="2"/>
    </font>
    <font>
      <sz val="8"/>
      <color theme="1"/>
      <name val="Calibri"/>
      <family val="2"/>
      <scheme val="minor"/>
    </font>
    <font>
      <b/>
      <sz val="12"/>
      <color rgb="FF000000"/>
      <name val="Verdana"/>
      <family val="2"/>
    </font>
    <font>
      <sz val="12"/>
      <color theme="1"/>
      <name val="Calibri"/>
      <family val="2"/>
      <scheme val="minor"/>
    </font>
    <font>
      <sz val="12"/>
      <color rgb="FF000000"/>
      <name val="Verdana"/>
      <family val="2"/>
    </font>
    <font>
      <b/>
      <sz val="11"/>
      <color theme="1"/>
      <name val="Calibri"/>
      <family val="2"/>
      <scheme val="minor"/>
    </font>
    <font>
      <u val="single"/>
      <vertAlign val="superscript"/>
      <sz val="10"/>
      <color rgb="FF000000"/>
      <name val="Times New Roman"/>
      <family val="1"/>
    </font>
    <font>
      <b/>
      <sz val="14"/>
      <color rgb="FF000000"/>
      <name val="Times New Roman"/>
      <family val="1"/>
    </font>
    <font>
      <sz val="14"/>
      <color theme="1"/>
      <name val="Times New Roman"/>
      <family val="1"/>
    </font>
    <font>
      <b/>
      <sz val="20"/>
      <color theme="1"/>
      <name val="Arabic Transparent"/>
      <family val="2"/>
    </font>
    <font>
      <b/>
      <sz val="18"/>
      <color theme="1"/>
      <name val="Arabic Transparent"/>
      <family val="2"/>
    </font>
    <font>
      <sz val="12"/>
      <color theme="1"/>
      <name val="Times New Roman"/>
      <family val="1"/>
    </font>
    <font>
      <sz val="14"/>
      <color theme="1"/>
      <name val="Arabic Transparent"/>
      <family val="2"/>
    </font>
    <font>
      <sz val="11"/>
      <color rgb="FFFF0000"/>
      <name val="Calibri"/>
      <family val="2"/>
      <scheme val="minor"/>
    </font>
    <font>
      <b/>
      <vertAlign val="superscript"/>
      <sz val="11"/>
      <color rgb="FF000000"/>
      <name val="Times New Roman"/>
      <family val="1"/>
    </font>
    <font>
      <sz val="9"/>
      <name val="Times New Roman"/>
      <family val="1"/>
    </font>
    <font>
      <sz val="9"/>
      <color rgb="FFFF0000"/>
      <name val="Arial"/>
      <family val="2"/>
    </font>
    <font>
      <sz val="10"/>
      <name val="Times New Roman"/>
      <family val="1"/>
    </font>
    <font>
      <b/>
      <sz val="9"/>
      <color indexed="8"/>
      <name val="Arial"/>
      <family val="2"/>
    </font>
    <font>
      <sz val="10"/>
      <color indexed="8"/>
      <name val="Arial"/>
      <family val="2"/>
    </font>
    <font>
      <sz val="9"/>
      <color indexed="8"/>
      <name val="Arial"/>
      <family val="2"/>
    </font>
    <font>
      <b/>
      <sz val="11"/>
      <name val="Calibri"/>
      <family val="2"/>
      <scheme val="minor"/>
    </font>
    <font>
      <sz val="9"/>
      <name val="Tahoma"/>
      <family val="2"/>
    </font>
    <font>
      <b/>
      <sz val="9"/>
      <name val="Tahoma"/>
      <family val="2"/>
    </font>
    <font>
      <sz val="11"/>
      <name val="Calibri"/>
      <family val="2"/>
      <scheme val="minor"/>
    </font>
    <font>
      <sz val="10"/>
      <name val="Arabic Transparent"/>
      <family val="2"/>
    </font>
    <font>
      <b/>
      <sz val="10"/>
      <name val="Times New Roman"/>
      <family val="1"/>
    </font>
    <font>
      <b/>
      <vertAlign val="superscript"/>
      <sz val="10"/>
      <name val="Times New Roman"/>
      <family val="1"/>
    </font>
    <font>
      <b/>
      <sz val="10"/>
      <name val="Arabic Transparent"/>
      <family val="2"/>
    </font>
    <font>
      <vertAlign val="superscript"/>
      <sz val="10"/>
      <name val="Times New Roman"/>
      <family val="1"/>
    </font>
    <font>
      <sz val="11"/>
      <name val="Times New Roman"/>
      <family val="1"/>
    </font>
    <font>
      <i/>
      <sz val="9"/>
      <name val="Times New Roman"/>
      <family val="1"/>
    </font>
    <font>
      <b/>
      <sz val="11"/>
      <color theme="0"/>
      <name val="Calibri"/>
      <family val="2"/>
      <scheme val="minor"/>
    </font>
    <font>
      <sz val="11"/>
      <color theme="0"/>
      <name val="Calibri"/>
      <family val="2"/>
      <scheme val="minor"/>
    </font>
    <font>
      <sz val="10"/>
      <color theme="0"/>
      <name val="Times New Roman"/>
      <family val="1"/>
    </font>
    <font>
      <sz val="9"/>
      <color theme="0"/>
      <name val="Arial"/>
      <family val="2"/>
    </font>
    <font>
      <sz val="9"/>
      <color theme="0"/>
      <name val="Times New Roman"/>
      <family val="1"/>
    </font>
    <font>
      <b/>
      <sz val="10"/>
      <color theme="0"/>
      <name val="Times New Roman"/>
      <family val="1"/>
    </font>
    <font>
      <b/>
      <sz val="8"/>
      <name val="Calibri"/>
      <family val="2"/>
    </font>
  </fonts>
  <fills count="9">
    <fill>
      <patternFill/>
    </fill>
    <fill>
      <patternFill patternType="gray125"/>
    </fill>
    <fill>
      <patternFill patternType="solid">
        <fgColor indexed="44"/>
        <bgColor indexed="64"/>
      </patternFill>
    </fill>
    <fill>
      <patternFill patternType="solid">
        <fgColor rgb="FFCCCCCC"/>
        <bgColor indexed="64"/>
      </patternFill>
    </fill>
    <fill>
      <patternFill patternType="solid">
        <fgColor rgb="FFF9DF9F"/>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5" tint="0.7999799847602844"/>
        <bgColor indexed="64"/>
      </patternFill>
    </fill>
  </fills>
  <borders count="29">
    <border>
      <left/>
      <right/>
      <top/>
      <bottom/>
      <diagonal/>
    </border>
    <border>
      <left style="thin"/>
      <right style="thin"/>
      <top style="thin"/>
      <bottom style="thin"/>
    </border>
    <border>
      <left style="thin"/>
      <right style="thin"/>
      <top/>
      <bottom style="thin"/>
    </border>
    <border>
      <left style="thin">
        <color rgb="FFFFFFFF"/>
      </left>
      <right style="thin">
        <color rgb="FF000000"/>
      </right>
      <top style="thin">
        <color rgb="FF000000"/>
      </top>
      <bottom style="thin">
        <color rgb="FF000000"/>
      </bottom>
    </border>
    <border>
      <left style="thin">
        <color rgb="FF000000"/>
      </left>
      <right style="thin">
        <color rgb="FFFFFFFF"/>
      </right>
      <top style="thin">
        <color rgb="FF000000"/>
      </top>
      <bottom style="thin">
        <color rgb="FF000000"/>
      </bottom>
    </border>
    <border>
      <left/>
      <right/>
      <top/>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color rgb="FFFFFFFF"/>
      </left>
      <right/>
      <top/>
      <bottom style="thin">
        <color rgb="FF000000"/>
      </bottom>
    </border>
    <border>
      <left/>
      <right style="thin">
        <color rgb="FFFFFFFF"/>
      </right>
      <top/>
      <bottom style="thin">
        <color rgb="FF000000"/>
      </bottom>
    </border>
    <border>
      <left style="thin">
        <color rgb="FFFFFFFF"/>
      </left>
      <right/>
      <top style="thin">
        <color rgb="FF000000"/>
      </top>
      <bottom style="thin">
        <color rgb="FFFFFFFF"/>
      </bottom>
    </border>
    <border>
      <left/>
      <right style="thin">
        <color rgb="FFFFFFFF"/>
      </right>
      <top style="thin">
        <color rgb="FF000000"/>
      </top>
      <bottom style="thin">
        <color rgb="FFFFFFFF"/>
      </bottom>
    </border>
    <border>
      <left style="thin">
        <color rgb="FFFFFFFF"/>
      </left>
      <right/>
      <top/>
      <bottom/>
    </border>
    <border>
      <left/>
      <right style="thin">
        <color rgb="FFFFFFFF"/>
      </right>
      <top/>
      <bottom/>
    </border>
    <border>
      <left style="thin">
        <color rgb="FFFFFFFF"/>
      </left>
      <right/>
      <top style="thin">
        <color rgb="FF000000"/>
      </top>
      <bottom/>
    </border>
    <border>
      <left/>
      <right style="thin">
        <color rgb="FFFFFFFF"/>
      </right>
      <top style="thin">
        <color rgb="FF000000"/>
      </top>
      <bottom/>
    </border>
    <border>
      <left style="thin">
        <color rgb="FFFFFFFF"/>
      </left>
      <right/>
      <top style="thin">
        <color rgb="FFFFFFFF"/>
      </top>
      <bottom/>
    </border>
    <border>
      <left/>
      <right style="thin">
        <color rgb="FFFFFFFF"/>
      </right>
      <top style="thin">
        <color rgb="FFFFFFFF"/>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lignment/>
      <protection locked="0"/>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5" fillId="0" borderId="0">
      <alignment/>
      <protection/>
    </xf>
  </cellStyleXfs>
  <cellXfs count="242">
    <xf numFmtId="0" fontId="0" fillId="0" borderId="0" xfId="0"/>
    <xf numFmtId="0" fontId="3" fillId="0" borderId="0" xfId="0" applyFont="1" applyAlignment="1">
      <alignment horizontal="center"/>
    </xf>
    <xf numFmtId="0" fontId="6" fillId="0" borderId="0" xfId="0" applyFont="1" applyAlignment="1">
      <alignment horizontal="justify" vertical="top" wrapText="1" readingOrder="2"/>
    </xf>
    <xf numFmtId="0" fontId="5" fillId="0" borderId="0" xfId="0" applyFont="1" applyAlignment="1">
      <alignment vertical="top" wrapText="1"/>
    </xf>
    <xf numFmtId="0" fontId="8" fillId="0" borderId="1" xfId="20" applyFont="1" applyBorder="1" applyAlignment="1" applyProtection="1">
      <alignment vertical="top" wrapText="1"/>
      <protection/>
    </xf>
    <xf numFmtId="0" fontId="8" fillId="0" borderId="1" xfId="20" applyFont="1" applyBorder="1" applyAlignment="1" applyProtection="1">
      <alignment horizontal="justify" vertical="top" wrapText="1" readingOrder="2"/>
      <protection/>
    </xf>
    <xf numFmtId="0" fontId="5" fillId="0" borderId="0" xfId="0" applyFont="1" applyAlignment="1">
      <alignment horizontal="justify"/>
    </xf>
    <xf numFmtId="0" fontId="14" fillId="0" borderId="0" xfId="0" applyFont="1" applyAlignment="1">
      <alignment horizontal="justify"/>
    </xf>
    <xf numFmtId="0" fontId="12" fillId="0" borderId="0" xfId="0" applyFont="1" applyAlignment="1">
      <alignment horizontal="center" readingOrder="2"/>
    </xf>
    <xf numFmtId="0" fontId="5" fillId="0" borderId="0" xfId="0" applyFont="1" applyAlignment="1">
      <alignment horizontal="center" readingOrder="2"/>
    </xf>
    <xf numFmtId="0" fontId="5" fillId="0" borderId="0" xfId="0" applyFont="1" applyAlignment="1">
      <alignment horizontal="justify" readingOrder="2"/>
    </xf>
    <xf numFmtId="0" fontId="25" fillId="2" borderId="2" xfId="0" applyFont="1" applyFill="1" applyBorder="1" applyAlignment="1" quotePrefix="1">
      <alignment horizontal="center" vertical="center" wrapText="1"/>
    </xf>
    <xf numFmtId="0" fontId="25" fillId="2" borderId="2" xfId="0" applyFont="1" applyFill="1" applyBorder="1" applyAlignment="1" quotePrefix="1">
      <alignment horizontal="center" vertical="center"/>
    </xf>
    <xf numFmtId="0" fontId="25" fillId="2" borderId="1" xfId="0" applyFont="1" applyFill="1" applyBorder="1" applyAlignment="1" quotePrefix="1">
      <alignment horizontal="right"/>
    </xf>
    <xf numFmtId="0" fontId="26" fillId="0" borderId="0" xfId="0" applyFont="1" applyAlignment="1">
      <alignment horizontal="left" indent="2"/>
    </xf>
    <xf numFmtId="0" fontId="26" fillId="0" borderId="0" xfId="0" applyFont="1" applyAlignment="1">
      <alignment horizontal="center"/>
    </xf>
    <xf numFmtId="164" fontId="26" fillId="0" borderId="0" xfId="0" applyNumberFormat="1" applyFont="1" applyAlignment="1">
      <alignment horizontal="right"/>
    </xf>
    <xf numFmtId="164" fontId="26" fillId="0" borderId="0" xfId="0" applyNumberFormat="1" applyFont="1"/>
    <xf numFmtId="0" fontId="29" fillId="0" borderId="0" xfId="0" applyFont="1"/>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30" fillId="4" borderId="3" xfId="0" applyFont="1" applyFill="1" applyBorder="1" applyAlignment="1">
      <alignment vertical="top"/>
    </xf>
    <xf numFmtId="0" fontId="30" fillId="5" borderId="4" xfId="0" applyFont="1" applyFill="1" applyBorder="1" applyAlignment="1">
      <alignment horizontal="right" vertical="top"/>
    </xf>
    <xf numFmtId="2" fontId="30" fillId="5" borderId="4" xfId="0" applyNumberFormat="1" applyFont="1" applyFill="1" applyBorder="1" applyAlignment="1">
      <alignment horizontal="right" vertical="top"/>
    </xf>
    <xf numFmtId="0" fontId="29" fillId="0" borderId="5" xfId="0" applyFont="1" applyBorder="1"/>
    <xf numFmtId="0" fontId="0" fillId="0" borderId="0" xfId="0" applyAlignment="1">
      <alignment readingOrder="1"/>
    </xf>
    <xf numFmtId="0" fontId="5" fillId="0" borderId="0" xfId="0" applyFont="1" applyAlignment="1">
      <alignment horizontal="justify" readingOrder="1"/>
    </xf>
    <xf numFmtId="0" fontId="18" fillId="6" borderId="6" xfId="0" applyFont="1" applyFill="1" applyBorder="1" applyAlignment="1">
      <alignment horizontal="left" wrapText="1"/>
    </xf>
    <xf numFmtId="0" fontId="18" fillId="6" borderId="6" xfId="0" applyFont="1" applyFill="1" applyBorder="1" applyAlignment="1">
      <alignment horizontal="center" wrapText="1"/>
    </xf>
    <xf numFmtId="0" fontId="18" fillId="6" borderId="6" xfId="0" applyFont="1" applyFill="1" applyBorder="1" applyAlignment="1">
      <alignment horizontal="right" wrapText="1"/>
    </xf>
    <xf numFmtId="0" fontId="18" fillId="6" borderId="6" xfId="0" applyFont="1" applyFill="1" applyBorder="1" applyAlignment="1">
      <alignment horizontal="right" wrapText="1" readingOrder="2"/>
    </xf>
    <xf numFmtId="0" fontId="15" fillId="0" borderId="0" xfId="0" applyFont="1" applyAlignment="1">
      <alignment horizontal="center"/>
    </xf>
    <xf numFmtId="0" fontId="0" fillId="0" borderId="0" xfId="0" applyAlignment="1">
      <alignment/>
    </xf>
    <xf numFmtId="0" fontId="15" fillId="0" borderId="0" xfId="0" applyFont="1" applyAlignment="1">
      <alignment wrapText="1"/>
    </xf>
    <xf numFmtId="0" fontId="34" fillId="0" borderId="0" xfId="0" applyFont="1" applyAlignment="1">
      <alignment horizontal="center" readingOrder="2"/>
    </xf>
    <xf numFmtId="0" fontId="5" fillId="0" borderId="0" xfId="0" applyFont="1" applyAlignment="1">
      <alignment horizontal="center"/>
    </xf>
    <xf numFmtId="0" fontId="39" fillId="0" borderId="0" xfId="0" applyFont="1" applyAlignment="1">
      <alignment readingOrder="1"/>
    </xf>
    <xf numFmtId="0" fontId="39" fillId="0" borderId="0" xfId="0" applyFont="1"/>
    <xf numFmtId="0" fontId="0" fillId="6" borderId="0" xfId="0" applyFill="1" applyAlignment="1">
      <alignment readingOrder="1"/>
    </xf>
    <xf numFmtId="0" fontId="0" fillId="6" borderId="0" xfId="0" applyFill="1"/>
    <xf numFmtId="0" fontId="39" fillId="6" borderId="0" xfId="0" applyFont="1" applyFill="1"/>
    <xf numFmtId="0" fontId="39" fillId="0" borderId="7" xfId="0" applyFont="1" applyBorder="1"/>
    <xf numFmtId="0" fontId="39" fillId="0" borderId="8" xfId="0" applyFont="1" applyBorder="1"/>
    <xf numFmtId="0" fontId="0" fillId="0" borderId="8" xfId="0" applyBorder="1"/>
    <xf numFmtId="0" fontId="0" fillId="0" borderId="9" xfId="0" applyBorder="1"/>
    <xf numFmtId="0" fontId="39" fillId="0" borderId="10" xfId="0" applyFont="1" applyBorder="1"/>
    <xf numFmtId="0" fontId="39" fillId="0" borderId="0" xfId="0" applyFont="1" applyBorder="1"/>
    <xf numFmtId="0" fontId="0" fillId="0" borderId="0" xfId="0" applyBorder="1"/>
    <xf numFmtId="0" fontId="0" fillId="0" borderId="11" xfId="0" applyBorder="1"/>
    <xf numFmtId="165" fontId="42" fillId="0" borderId="10" xfId="25" applyNumberFormat="1" applyFont="1" applyFill="1" applyBorder="1">
      <alignment/>
      <protection/>
    </xf>
    <xf numFmtId="0" fontId="39" fillId="0" borderId="11" xfId="0" applyFont="1" applyBorder="1"/>
    <xf numFmtId="0" fontId="0" fillId="0" borderId="10" xfId="0" applyBorder="1"/>
    <xf numFmtId="0" fontId="39" fillId="0" borderId="12" xfId="0" applyFont="1" applyBorder="1"/>
    <xf numFmtId="0" fontId="39" fillId="0" borderId="5" xfId="0" applyFont="1" applyBorder="1"/>
    <xf numFmtId="0" fontId="0" fillId="0" borderId="5" xfId="0" applyBorder="1"/>
    <xf numFmtId="0" fontId="0" fillId="0" borderId="13" xfId="0" applyBorder="1"/>
    <xf numFmtId="0" fontId="0" fillId="0" borderId="14" xfId="0" applyBorder="1"/>
    <xf numFmtId="0" fontId="0" fillId="0" borderId="6" xfId="0" applyBorder="1"/>
    <xf numFmtId="0" fontId="0" fillId="0" borderId="15" xfId="0" applyBorder="1"/>
    <xf numFmtId="0" fontId="0" fillId="0" borderId="16" xfId="0" applyBorder="1"/>
    <xf numFmtId="0" fontId="43" fillId="5" borderId="17" xfId="0" applyFont="1" applyFill="1" applyBorder="1" applyAlignment="1">
      <alignment horizontal="left" wrapText="1" readingOrder="1"/>
    </xf>
    <xf numFmtId="0" fontId="43" fillId="6" borderId="17" xfId="0" applyFont="1" applyFill="1" applyBorder="1" applyAlignment="1">
      <alignment horizontal="left" wrapText="1" readingOrder="1"/>
    </xf>
    <xf numFmtId="0" fontId="43" fillId="5" borderId="18" xfId="0" applyFont="1" applyFill="1" applyBorder="1" applyAlignment="1">
      <alignment horizontal="left" wrapText="1" readingOrder="1"/>
    </xf>
    <xf numFmtId="0" fontId="21" fillId="6" borderId="5" xfId="0" applyFont="1" applyFill="1" applyBorder="1" applyAlignment="1">
      <alignment horizontal="right" readingOrder="2"/>
    </xf>
    <xf numFmtId="0" fontId="31" fillId="0" borderId="7" xfId="0" applyFont="1" applyBorder="1"/>
    <xf numFmtId="0" fontId="0" fillId="6" borderId="16" xfId="0" applyFill="1" applyBorder="1"/>
    <xf numFmtId="0" fontId="0" fillId="6" borderId="9" xfId="0" applyFill="1" applyBorder="1"/>
    <xf numFmtId="166" fontId="46" fillId="6" borderId="16" xfId="26" applyNumberFormat="1" applyFont="1" applyFill="1" applyBorder="1" applyAlignment="1">
      <alignment horizontal="right" wrapText="1"/>
      <protection/>
    </xf>
    <xf numFmtId="167" fontId="46" fillId="6" borderId="16" xfId="21" applyNumberFormat="1" applyFont="1" applyFill="1" applyBorder="1">
      <alignment/>
      <protection/>
    </xf>
    <xf numFmtId="0" fontId="31" fillId="0" borderId="10" xfId="0" applyFont="1" applyBorder="1"/>
    <xf numFmtId="0" fontId="0" fillId="6" borderId="17" xfId="0" applyFill="1" applyBorder="1"/>
    <xf numFmtId="0" fontId="0" fillId="6" borderId="11" xfId="0" applyFill="1" applyBorder="1"/>
    <xf numFmtId="166" fontId="46" fillId="6" borderId="17" xfId="26" applyNumberFormat="1" applyFont="1" applyFill="1" applyBorder="1" applyAlignment="1">
      <alignment horizontal="right" wrapText="1"/>
      <protection/>
    </xf>
    <xf numFmtId="167" fontId="46" fillId="6" borderId="17" xfId="21" applyNumberFormat="1" applyFont="1" applyFill="1" applyBorder="1">
      <alignment/>
      <protection/>
    </xf>
    <xf numFmtId="0" fontId="47" fillId="5" borderId="10" xfId="0" applyFont="1" applyFill="1" applyBorder="1" applyAlignment="1">
      <alignment horizontal="left" readingOrder="1"/>
    </xf>
    <xf numFmtId="0" fontId="47" fillId="6" borderId="10" xfId="0" applyFont="1" applyFill="1" applyBorder="1" applyAlignment="1">
      <alignment horizontal="left" readingOrder="1"/>
    </xf>
    <xf numFmtId="0" fontId="47" fillId="5" borderId="12" xfId="0" applyFont="1" applyFill="1" applyBorder="1" applyAlignment="1">
      <alignment horizontal="left" readingOrder="1"/>
    </xf>
    <xf numFmtId="0" fontId="0" fillId="6" borderId="18" xfId="0" applyFill="1" applyBorder="1"/>
    <xf numFmtId="0" fontId="0" fillId="6" borderId="13" xfId="0" applyFill="1" applyBorder="1"/>
    <xf numFmtId="166" fontId="46" fillId="6" borderId="18" xfId="26" applyNumberFormat="1" applyFont="1" applyFill="1" applyBorder="1" applyAlignment="1">
      <alignment horizontal="right" wrapText="1"/>
      <protection/>
    </xf>
    <xf numFmtId="167" fontId="46" fillId="6" borderId="18" xfId="21" applyNumberFormat="1" applyFont="1" applyFill="1" applyBorder="1">
      <alignment/>
      <protection/>
    </xf>
    <xf numFmtId="0" fontId="0" fillId="0" borderId="17" xfId="0" applyBorder="1"/>
    <xf numFmtId="0" fontId="0" fillId="0" borderId="18" xfId="0" applyBorder="1"/>
    <xf numFmtId="0" fontId="0" fillId="0" borderId="7" xfId="0"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0" fillId="0" borderId="10" xfId="0" applyBorder="1" applyAlignment="1">
      <alignment horizontal="right"/>
    </xf>
    <xf numFmtId="0" fontId="0" fillId="0" borderId="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5" xfId="0" applyBorder="1" applyAlignment="1">
      <alignment horizontal="right"/>
    </xf>
    <xf numFmtId="0" fontId="0" fillId="0" borderId="13" xfId="0" applyBorder="1" applyAlignment="1">
      <alignment horizontal="right"/>
    </xf>
    <xf numFmtId="0" fontId="20" fillId="6" borderId="5" xfId="0" applyFont="1" applyFill="1" applyBorder="1" applyAlignment="1">
      <alignment horizontal="left"/>
    </xf>
    <xf numFmtId="1" fontId="13" fillId="6" borderId="5" xfId="0" applyNumberFormat="1" applyFont="1" applyFill="1" applyBorder="1" applyAlignment="1">
      <alignment horizontal="center"/>
    </xf>
    <xf numFmtId="0" fontId="18" fillId="0" borderId="0" xfId="0" applyFont="1"/>
    <xf numFmtId="0" fontId="43" fillId="6" borderId="6" xfId="0" applyFont="1" applyFill="1" applyBorder="1" applyAlignment="1">
      <alignment horizontal="left" wrapText="1" readingOrder="1"/>
    </xf>
    <xf numFmtId="0" fontId="43" fillId="6" borderId="6" xfId="0" applyFont="1" applyFill="1" applyBorder="1" applyAlignment="1">
      <alignment horizontal="center" wrapText="1" readingOrder="1"/>
    </xf>
    <xf numFmtId="0" fontId="43" fillId="6" borderId="6" xfId="0" applyFont="1" applyFill="1" applyBorder="1" applyAlignment="1">
      <alignment horizontal="justify" wrapText="1" readingOrder="1"/>
    </xf>
    <xf numFmtId="0" fontId="43" fillId="5" borderId="0" xfId="0" applyFont="1" applyFill="1" applyAlignment="1">
      <alignment horizontal="left" wrapText="1" readingOrder="1"/>
    </xf>
    <xf numFmtId="0" fontId="43" fillId="5" borderId="0" xfId="0" applyFont="1" applyFill="1" applyAlignment="1">
      <alignment horizontal="center" wrapText="1" readingOrder="1"/>
    </xf>
    <xf numFmtId="0" fontId="51" fillId="5" borderId="0" xfId="0" applyFont="1" applyFill="1" applyAlignment="1">
      <alignment horizontal="right" wrapText="1" readingOrder="1"/>
    </xf>
    <xf numFmtId="0" fontId="43" fillId="6" borderId="0" xfId="0" applyFont="1" applyFill="1" applyAlignment="1">
      <alignment horizontal="center" wrapText="1" readingOrder="1"/>
    </xf>
    <xf numFmtId="0" fontId="43" fillId="6" borderId="0" xfId="0" applyFont="1" applyFill="1" applyAlignment="1">
      <alignment horizontal="left" wrapText="1" readingOrder="1"/>
    </xf>
    <xf numFmtId="0" fontId="51" fillId="6" borderId="0" xfId="0" applyFont="1" applyFill="1" applyAlignment="1">
      <alignment horizontal="right" wrapText="1" readingOrder="1"/>
    </xf>
    <xf numFmtId="0" fontId="43" fillId="5" borderId="5" xfId="0" applyFont="1" applyFill="1" applyBorder="1" applyAlignment="1">
      <alignment horizontal="left" wrapText="1" readingOrder="1"/>
    </xf>
    <xf numFmtId="0" fontId="43" fillId="5" borderId="5" xfId="0" applyFont="1" applyFill="1" applyBorder="1" applyAlignment="1">
      <alignment horizontal="center" wrapText="1" readingOrder="1"/>
    </xf>
    <xf numFmtId="0" fontId="51" fillId="5" borderId="5" xfId="0" applyFont="1" applyFill="1" applyBorder="1" applyAlignment="1">
      <alignment horizontal="right" wrapText="1" readingOrder="1"/>
    </xf>
    <xf numFmtId="0" fontId="52" fillId="6" borderId="5" xfId="0" applyFont="1" applyFill="1" applyBorder="1" applyAlignment="1">
      <alignment horizontal="left" readingOrder="1"/>
    </xf>
    <xf numFmtId="1" fontId="52" fillId="6" borderId="5" xfId="0" applyNumberFormat="1" applyFont="1" applyFill="1" applyBorder="1" applyAlignment="1">
      <alignment horizontal="center" readingOrder="1"/>
    </xf>
    <xf numFmtId="0" fontId="54" fillId="6" borderId="5" xfId="0" applyFont="1" applyFill="1" applyBorder="1" applyAlignment="1">
      <alignment horizontal="right" readingOrder="1"/>
    </xf>
    <xf numFmtId="0" fontId="56" fillId="0" borderId="0" xfId="0" applyFont="1" applyAlignment="1">
      <alignment horizontal="justify" readingOrder="1"/>
    </xf>
    <xf numFmtId="0" fontId="50" fillId="0" borderId="0" xfId="0" applyFont="1" applyAlignment="1">
      <alignment readingOrder="1"/>
    </xf>
    <xf numFmtId="0" fontId="57" fillId="0" borderId="0" xfId="0" applyFont="1" applyAlignment="1">
      <alignment horizontal="justify" readingOrder="1"/>
    </xf>
    <xf numFmtId="0" fontId="41" fillId="0" borderId="0" xfId="0" applyFont="1" applyAlignment="1">
      <alignment horizontal="center" readingOrder="1"/>
    </xf>
    <xf numFmtId="0" fontId="41" fillId="7" borderId="0" xfId="0" applyFont="1" applyFill="1" applyAlignment="1">
      <alignment horizontal="left" wrapText="1" readingOrder="1"/>
    </xf>
    <xf numFmtId="0" fontId="43" fillId="5" borderId="0" xfId="0" applyFont="1" applyFill="1" applyAlignment="1">
      <alignment horizontal="left" wrapText="1"/>
    </xf>
    <xf numFmtId="0" fontId="43" fillId="5" borderId="0" xfId="0" applyFont="1" applyFill="1" applyAlignment="1">
      <alignment horizontal="center" wrapText="1"/>
    </xf>
    <xf numFmtId="0" fontId="51" fillId="5" borderId="0" xfId="0" applyFont="1" applyFill="1" applyAlignment="1">
      <alignment horizontal="right" wrapText="1" readingOrder="2"/>
    </xf>
    <xf numFmtId="0" fontId="43" fillId="6" borderId="0" xfId="0" applyFont="1" applyFill="1" applyAlignment="1">
      <alignment horizontal="left" wrapText="1"/>
    </xf>
    <xf numFmtId="0" fontId="43" fillId="6" borderId="0" xfId="0" applyFont="1" applyFill="1" applyAlignment="1">
      <alignment horizontal="center" wrapText="1"/>
    </xf>
    <xf numFmtId="0" fontId="51" fillId="6" borderId="0" xfId="0" applyFont="1" applyFill="1" applyAlignment="1">
      <alignment horizontal="right" wrapText="1" readingOrder="2"/>
    </xf>
    <xf numFmtId="0" fontId="43" fillId="5" borderId="5" xfId="0" applyFont="1" applyFill="1" applyBorder="1" applyAlignment="1">
      <alignment horizontal="left" wrapText="1"/>
    </xf>
    <xf numFmtId="0" fontId="43" fillId="5" borderId="5" xfId="0" applyFont="1" applyFill="1" applyBorder="1" applyAlignment="1">
      <alignment horizontal="center" wrapText="1"/>
    </xf>
    <xf numFmtId="0" fontId="51" fillId="5" borderId="5" xfId="0" applyFont="1" applyFill="1" applyBorder="1" applyAlignment="1">
      <alignment horizontal="right" wrapText="1" readingOrder="2"/>
    </xf>
    <xf numFmtId="0" fontId="52" fillId="6" borderId="5" xfId="0" applyFont="1" applyFill="1" applyBorder="1" applyAlignment="1">
      <alignment horizontal="left"/>
    </xf>
    <xf numFmtId="1" fontId="52" fillId="6" borderId="5" xfId="0" applyNumberFormat="1" applyFont="1" applyFill="1" applyBorder="1" applyAlignment="1">
      <alignment horizontal="center"/>
    </xf>
    <xf numFmtId="0" fontId="54" fillId="6" borderId="5" xfId="0" applyFont="1" applyFill="1" applyBorder="1" applyAlignment="1">
      <alignment horizontal="right" readingOrder="2"/>
    </xf>
    <xf numFmtId="0" fontId="56" fillId="0" borderId="0" xfId="0" applyFont="1" applyAlignment="1">
      <alignment horizontal="justify"/>
    </xf>
    <xf numFmtId="0" fontId="50" fillId="0" borderId="0" xfId="0" applyFont="1"/>
    <xf numFmtId="49" fontId="52" fillId="6" borderId="5" xfId="0" applyNumberFormat="1" applyFont="1" applyFill="1" applyBorder="1" applyAlignment="1">
      <alignment horizontal="center"/>
    </xf>
    <xf numFmtId="0" fontId="43" fillId="6" borderId="6" xfId="0" applyFont="1" applyFill="1" applyBorder="1" applyAlignment="1">
      <alignment horizontal="left" wrapText="1"/>
    </xf>
    <xf numFmtId="0" fontId="43" fillId="6" borderId="6" xfId="0" applyFont="1" applyFill="1" applyBorder="1" applyAlignment="1">
      <alignment horizontal="center" wrapText="1"/>
    </xf>
    <xf numFmtId="0" fontId="43" fillId="6" borderId="6" xfId="0" applyFont="1" applyFill="1" applyBorder="1" applyAlignment="1">
      <alignment horizontal="right" wrapText="1" readingOrder="2"/>
    </xf>
    <xf numFmtId="0" fontId="52" fillId="6" borderId="5" xfId="0" applyFont="1" applyFill="1" applyBorder="1" applyAlignment="1">
      <alignment horizontal="left" wrapText="1"/>
    </xf>
    <xf numFmtId="3" fontId="52" fillId="6" borderId="5" xfId="0" applyNumberFormat="1" applyFont="1" applyFill="1" applyBorder="1" applyAlignment="1">
      <alignment horizontal="center"/>
    </xf>
    <xf numFmtId="1" fontId="52" fillId="6" borderId="5" xfId="0" applyNumberFormat="1" applyFont="1" applyFill="1" applyBorder="1" applyAlignment="1">
      <alignment horizontal="center" wrapText="1"/>
    </xf>
    <xf numFmtId="0" fontId="52" fillId="6" borderId="6" xfId="0" applyFont="1" applyFill="1" applyBorder="1" applyAlignment="1">
      <alignment horizontal="left" wrapText="1"/>
    </xf>
    <xf numFmtId="3" fontId="52" fillId="6" borderId="6" xfId="0" applyNumberFormat="1" applyFont="1" applyFill="1" applyBorder="1" applyAlignment="1">
      <alignment horizontal="center"/>
    </xf>
    <xf numFmtId="1" fontId="52" fillId="6" borderId="6" xfId="0" applyNumberFormat="1" applyFont="1" applyFill="1" applyBorder="1" applyAlignment="1">
      <alignment horizontal="center" wrapText="1"/>
    </xf>
    <xf numFmtId="1" fontId="52" fillId="6" borderId="6" xfId="0" applyNumberFormat="1" applyFont="1" applyFill="1" applyBorder="1" applyAlignment="1">
      <alignment horizontal="center"/>
    </xf>
    <xf numFmtId="0" fontId="50" fillId="6" borderId="0" xfId="0" applyFont="1" applyFill="1"/>
    <xf numFmtId="0" fontId="57" fillId="0" borderId="0" xfId="0" applyFont="1" applyAlignment="1">
      <alignment horizontal="justify"/>
    </xf>
    <xf numFmtId="0" fontId="41" fillId="0" borderId="0" xfId="0" applyFont="1" applyAlignment="1">
      <alignment horizontal="center"/>
    </xf>
    <xf numFmtId="0" fontId="50" fillId="0" borderId="0" xfId="0" applyFont="1" applyAlignment="1">
      <alignment/>
    </xf>
    <xf numFmtId="0" fontId="43" fillId="6" borderId="6" xfId="0" applyFont="1" applyFill="1" applyBorder="1" applyAlignment="1">
      <alignment horizontal="right" wrapText="1"/>
    </xf>
    <xf numFmtId="0" fontId="18" fillId="0" borderId="0" xfId="0" applyFont="1"/>
    <xf numFmtId="0" fontId="0" fillId="0" borderId="0" xfId="0" applyAlignment="1">
      <alignment horizontal="center"/>
    </xf>
    <xf numFmtId="0" fontId="0" fillId="8" borderId="16" xfId="0" applyFill="1" applyBorder="1"/>
    <xf numFmtId="0" fontId="0" fillId="6" borderId="0" xfId="0" applyFill="1" applyBorder="1"/>
    <xf numFmtId="0" fontId="0" fillId="6" borderId="8" xfId="0" applyFill="1" applyBorder="1"/>
    <xf numFmtId="0" fontId="0" fillId="6" borderId="5" xfId="0" applyFill="1" applyBorder="1"/>
    <xf numFmtId="0" fontId="0" fillId="8" borderId="9" xfId="0" applyFill="1" applyBorder="1"/>
    <xf numFmtId="0" fontId="0" fillId="8" borderId="17" xfId="0" applyFill="1" applyBorder="1"/>
    <xf numFmtId="0" fontId="0" fillId="8" borderId="11" xfId="0" applyFill="1" applyBorder="1"/>
    <xf numFmtId="0" fontId="0" fillId="8" borderId="18" xfId="0" applyFill="1" applyBorder="1"/>
    <xf numFmtId="0" fontId="0" fillId="8" borderId="13" xfId="0" applyFill="1" applyBorder="1"/>
    <xf numFmtId="0" fontId="0" fillId="8" borderId="8" xfId="0" applyFill="1" applyBorder="1" applyAlignment="1">
      <alignment horizontal="right"/>
    </xf>
    <xf numFmtId="0" fontId="0" fillId="8" borderId="0" xfId="0" applyFill="1" applyBorder="1" applyAlignment="1">
      <alignment horizontal="right"/>
    </xf>
    <xf numFmtId="0" fontId="0" fillId="8" borderId="5" xfId="0" applyFill="1" applyBorder="1" applyAlignment="1">
      <alignment horizontal="right"/>
    </xf>
    <xf numFmtId="0" fontId="41" fillId="0" borderId="0" xfId="0" applyFont="1" applyAlignment="1">
      <alignment wrapText="1" readingOrder="1"/>
    </xf>
    <xf numFmtId="0" fontId="41" fillId="0" borderId="0" xfId="0" applyFont="1" applyAlignment="1">
      <alignment wrapText="1"/>
    </xf>
    <xf numFmtId="0" fontId="41" fillId="6" borderId="0" xfId="0" applyFont="1" applyFill="1" applyAlignment="1">
      <alignment wrapText="1"/>
    </xf>
    <xf numFmtId="0" fontId="57" fillId="0" borderId="0" xfId="0" applyFont="1" applyFill="1" applyAlignment="1">
      <alignment horizontal="justify" readingOrder="1"/>
    </xf>
    <xf numFmtId="0" fontId="41" fillId="0" borderId="0" xfId="0" applyFont="1" applyFill="1" applyAlignment="1">
      <alignment horizontal="center" readingOrder="1"/>
    </xf>
    <xf numFmtId="0" fontId="41" fillId="0" borderId="0" xfId="0" applyFont="1" applyFill="1" applyAlignment="1">
      <alignment horizontal="center" wrapText="1" readingOrder="1"/>
    </xf>
    <xf numFmtId="0" fontId="41" fillId="0" borderId="0" xfId="0" applyFont="1" applyFill="1" applyAlignment="1">
      <alignment wrapText="1" readingOrder="1"/>
    </xf>
    <xf numFmtId="0" fontId="50" fillId="0" borderId="0" xfId="0" applyFont="1" applyFill="1" applyAlignment="1">
      <alignment readingOrder="1"/>
    </xf>
    <xf numFmtId="0" fontId="60" fillId="6" borderId="0" xfId="0" applyFont="1" applyFill="1" applyBorder="1" applyAlignment="1">
      <alignment horizontal="center" wrapText="1" readingOrder="1"/>
    </xf>
    <xf numFmtId="0" fontId="59" fillId="6" borderId="0" xfId="0" applyFont="1" applyFill="1" applyBorder="1"/>
    <xf numFmtId="0" fontId="59" fillId="6" borderId="0" xfId="0" applyFont="1" applyFill="1" applyBorder="1" applyAlignment="1">
      <alignment readingOrder="1"/>
    </xf>
    <xf numFmtId="0" fontId="58" fillId="6" borderId="0" xfId="0" applyFont="1" applyFill="1" applyBorder="1" applyAlignment="1">
      <alignment horizontal="center" readingOrder="1"/>
    </xf>
    <xf numFmtId="3" fontId="59" fillId="6" borderId="0" xfId="0" applyNumberFormat="1" applyFont="1" applyFill="1" applyBorder="1" applyAlignment="1">
      <alignment readingOrder="1"/>
    </xf>
    <xf numFmtId="165" fontId="61" fillId="6" borderId="0" xfId="25" applyNumberFormat="1" applyFont="1" applyFill="1" applyBorder="1">
      <alignment/>
      <protection/>
    </xf>
    <xf numFmtId="3" fontId="59" fillId="6" borderId="0" xfId="0" applyNumberFormat="1" applyFont="1" applyFill="1" applyBorder="1" applyAlignment="1">
      <alignment horizontal="right" readingOrder="1"/>
    </xf>
    <xf numFmtId="9" fontId="59" fillId="6" borderId="0" xfId="15" applyFont="1" applyFill="1" applyBorder="1" applyAlignment="1">
      <alignment readingOrder="1"/>
    </xf>
    <xf numFmtId="0" fontId="14" fillId="0" borderId="0" xfId="0" applyFont="1" applyFill="1" applyAlignment="1">
      <alignment horizontal="justify"/>
    </xf>
    <xf numFmtId="0" fontId="15" fillId="0" borderId="0" xfId="0" applyFont="1" applyFill="1" applyAlignment="1">
      <alignment horizontal="center"/>
    </xf>
    <xf numFmtId="0" fontId="15" fillId="0" borderId="0" xfId="0" applyFont="1" applyFill="1" applyAlignment="1">
      <alignment horizontal="center" wrapText="1"/>
    </xf>
    <xf numFmtId="0" fontId="15" fillId="0" borderId="0" xfId="0" applyFont="1" applyFill="1" applyAlignment="1">
      <alignment wrapText="1"/>
    </xf>
    <xf numFmtId="0" fontId="0" fillId="0" borderId="0" xfId="0" applyFill="1"/>
    <xf numFmtId="0" fontId="59" fillId="6" borderId="0" xfId="0" applyFont="1" applyFill="1" applyBorder="1" applyAlignment="1">
      <alignment horizontal="right"/>
    </xf>
    <xf numFmtId="0" fontId="62" fillId="6" borderId="0" xfId="0" applyFont="1" applyFill="1" applyBorder="1" applyAlignment="1">
      <alignment wrapText="1"/>
    </xf>
    <xf numFmtId="0" fontId="59" fillId="6" borderId="0" xfId="0" applyFont="1" applyFill="1" applyBorder="1" applyAlignment="1">
      <alignment/>
    </xf>
    <xf numFmtId="0" fontId="63" fillId="6" borderId="0" xfId="0" applyFont="1" applyFill="1" applyBorder="1" applyAlignment="1">
      <alignment horizontal="center" wrapText="1"/>
    </xf>
    <xf numFmtId="0" fontId="58" fillId="6" borderId="0" xfId="0" applyFont="1" applyFill="1" applyBorder="1" applyAlignment="1">
      <alignment horizontal="center"/>
    </xf>
    <xf numFmtId="0" fontId="58" fillId="6" borderId="0" xfId="0" applyFont="1" applyFill="1" applyBorder="1"/>
    <xf numFmtId="1" fontId="59" fillId="6" borderId="0" xfId="0" applyNumberFormat="1" applyFont="1" applyFill="1" applyBorder="1"/>
    <xf numFmtId="9" fontId="59" fillId="6" borderId="0" xfId="15" applyFont="1" applyFill="1" applyBorder="1"/>
    <xf numFmtId="0" fontId="0" fillId="0" borderId="0" xfId="0" applyAlignment="1">
      <alignment horizontal="center"/>
    </xf>
    <xf numFmtId="0" fontId="33" fillId="0" borderId="0" xfId="0" applyFont="1" applyAlignment="1">
      <alignment horizontal="center"/>
    </xf>
    <xf numFmtId="0" fontId="35" fillId="0" borderId="0" xfId="0" applyFont="1" applyAlignment="1">
      <alignment horizontal="center" readingOrder="2"/>
    </xf>
    <xf numFmtId="0" fontId="37" fillId="0" borderId="0" xfId="0" applyFont="1" applyAlignment="1">
      <alignment horizontal="center"/>
    </xf>
    <xf numFmtId="0" fontId="38" fillId="0" borderId="0" xfId="0" applyFont="1" applyAlignment="1">
      <alignment horizontal="center" readingOrder="2"/>
    </xf>
    <xf numFmtId="0" fontId="2" fillId="0" borderId="0" xfId="0" applyFont="1" applyAlignment="1">
      <alignment horizontal="center"/>
    </xf>
    <xf numFmtId="0" fontId="4" fillId="0" borderId="0" xfId="0" applyFont="1" applyAlignment="1">
      <alignment horizontal="center" readingOrder="2"/>
    </xf>
    <xf numFmtId="0" fontId="41" fillId="0" borderId="0" xfId="0" applyFont="1" applyFill="1" applyAlignment="1">
      <alignment horizontal="left" wrapText="1" readingOrder="1"/>
    </xf>
    <xf numFmtId="0" fontId="9" fillId="0" borderId="0" xfId="0" applyFont="1" applyAlignment="1">
      <alignment horizontal="center" readingOrder="1"/>
    </xf>
    <xf numFmtId="0" fontId="9" fillId="0" borderId="0" xfId="0" applyFont="1" applyAlignment="1">
      <alignment horizontal="center"/>
    </xf>
    <xf numFmtId="0" fontId="41" fillId="0" borderId="0" xfId="0" applyFont="1" applyAlignment="1">
      <alignment horizontal="left" wrapText="1" readingOrder="1"/>
    </xf>
    <xf numFmtId="0" fontId="15" fillId="0" borderId="0" xfId="0" applyFont="1" applyFill="1" applyAlignment="1">
      <alignment horizontal="left" wrapText="1"/>
    </xf>
    <xf numFmtId="0" fontId="16" fillId="0" borderId="0" xfId="0" applyFont="1" applyAlignment="1">
      <alignment horizontal="center"/>
    </xf>
    <xf numFmtId="0" fontId="15" fillId="0" borderId="0" xfId="0" applyFont="1" applyAlignment="1">
      <alignment horizontal="center"/>
    </xf>
    <xf numFmtId="0" fontId="15" fillId="0" borderId="0" xfId="0" applyFont="1" applyAlignment="1">
      <alignment horizontal="left" wrapText="1"/>
    </xf>
    <xf numFmtId="0" fontId="15" fillId="6" borderId="0" xfId="0" applyFont="1" applyFill="1" applyAlignment="1">
      <alignment horizontal="left" wrapText="1"/>
    </xf>
    <xf numFmtId="0" fontId="15" fillId="0" borderId="0" xfId="0" applyFont="1" applyAlignment="1">
      <alignment horizontal="left"/>
    </xf>
    <xf numFmtId="0" fontId="15" fillId="6" borderId="0" xfId="0" applyFont="1" applyFill="1" applyAlignment="1">
      <alignment wrapText="1" readingOrder="1"/>
    </xf>
    <xf numFmtId="0" fontId="41" fillId="0" borderId="0" xfId="0" applyFont="1" applyAlignment="1">
      <alignment horizontal="left" wrapText="1"/>
    </xf>
    <xf numFmtId="0" fontId="41" fillId="6" borderId="0" xfId="0" applyFont="1" applyFill="1" applyAlignment="1">
      <alignment horizontal="left" wrapText="1"/>
    </xf>
    <xf numFmtId="0" fontId="30" fillId="5" borderId="19" xfId="0" applyFont="1" applyFill="1" applyBorder="1" applyAlignment="1">
      <alignment horizontal="left" vertical="top" wrapText="1"/>
    </xf>
    <xf numFmtId="0" fontId="30" fillId="5" borderId="20" xfId="0" applyFont="1" applyFill="1" applyBorder="1" applyAlignment="1">
      <alignment horizontal="left" vertical="top" wrapText="1"/>
    </xf>
    <xf numFmtId="0" fontId="29" fillId="5" borderId="21" xfId="0" applyFont="1" applyFill="1" applyBorder="1"/>
    <xf numFmtId="0" fontId="29" fillId="5" borderId="22" xfId="0" applyFont="1" applyFill="1" applyBorder="1"/>
    <xf numFmtId="0" fontId="30" fillId="5" borderId="23" xfId="0" applyFont="1" applyFill="1" applyBorder="1" applyAlignment="1">
      <alignment horizontal="left" vertical="top" wrapText="1"/>
    </xf>
    <xf numFmtId="0" fontId="30" fillId="5" borderId="24" xfId="0" applyFont="1" applyFill="1" applyBorder="1" applyAlignment="1">
      <alignment horizontal="left" vertical="top" wrapText="1"/>
    </xf>
    <xf numFmtId="0" fontId="29" fillId="5" borderId="25" xfId="0" applyFont="1" applyFill="1" applyBorder="1" applyAlignment="1">
      <alignment horizontal="left" vertical="top" wrapText="1"/>
    </xf>
    <xf numFmtId="0" fontId="29" fillId="5" borderId="26" xfId="0" applyFont="1" applyFill="1" applyBorder="1" applyAlignment="1">
      <alignment horizontal="left" vertical="top" wrapText="1"/>
    </xf>
    <xf numFmtId="0" fontId="28" fillId="5" borderId="23" xfId="0" applyFont="1" applyFill="1" applyBorder="1" applyAlignment="1">
      <alignment horizontal="left" vertical="top" wrapText="1"/>
    </xf>
    <xf numFmtId="0" fontId="28" fillId="5" borderId="24" xfId="0" applyFont="1" applyFill="1" applyBorder="1" applyAlignment="1">
      <alignment horizontal="left" vertical="top" wrapText="1"/>
    </xf>
    <xf numFmtId="0" fontId="29" fillId="5" borderId="23" xfId="0" applyFont="1" applyFill="1" applyBorder="1" applyAlignment="1">
      <alignment horizontal="left" vertical="top" wrapText="1"/>
    </xf>
    <xf numFmtId="0" fontId="29" fillId="5" borderId="24" xfId="0" applyFont="1" applyFill="1" applyBorder="1" applyAlignment="1">
      <alignment horizontal="left" vertical="top" wrapText="1"/>
    </xf>
    <xf numFmtId="0" fontId="28" fillId="5" borderId="27" xfId="0" applyFont="1" applyFill="1" applyBorder="1" applyAlignment="1">
      <alignment horizontal="left" vertical="top" wrapText="1"/>
    </xf>
    <xf numFmtId="0" fontId="28" fillId="5" borderId="28" xfId="0" applyFont="1" applyFill="1" applyBorder="1" applyAlignment="1">
      <alignment horizontal="left" vertical="top"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wrapText="1"/>
    </xf>
    <xf numFmtId="0" fontId="0" fillId="0" borderId="18" xfId="0" applyBorder="1" applyAlignment="1">
      <alignment horizontal="center" wrapText="1"/>
    </xf>
    <xf numFmtId="0" fontId="31" fillId="7" borderId="14" xfId="0" applyFont="1" applyFill="1" applyBorder="1" applyAlignment="1">
      <alignment horizontal="center"/>
    </xf>
    <xf numFmtId="0" fontId="31" fillId="7" borderId="15" xfId="0" applyFont="1" applyFill="1" applyBorder="1" applyAlignment="1">
      <alignment horizontal="center"/>
    </xf>
    <xf numFmtId="0" fontId="43" fillId="5" borderId="0" xfId="0" applyFont="1" applyFill="1" applyBorder="1" applyAlignment="1">
      <alignment horizontal="left" wrapText="1" readingOrder="1"/>
    </xf>
    <xf numFmtId="0" fontId="0" fillId="0" borderId="17" xfId="0" applyBorder="1" applyAlignment="1">
      <alignment horizontal="center" wrapText="1"/>
    </xf>
    <xf numFmtId="0" fontId="18" fillId="0" borderId="0" xfId="0" applyFont="1"/>
    <xf numFmtId="0" fontId="44" fillId="0" borderId="16" xfId="21" applyFont="1" applyFill="1" applyBorder="1" applyAlignment="1">
      <alignment horizontal="center" vertical="center" wrapText="1"/>
      <protection/>
    </xf>
    <xf numFmtId="0" fontId="44" fillId="0" borderId="17" xfId="21" applyFont="1" applyFill="1" applyBorder="1" applyAlignment="1">
      <alignment horizontal="center" vertical="center" wrapText="1"/>
      <protection/>
    </xf>
    <xf numFmtId="0" fontId="44" fillId="2" borderId="16" xfId="22" applyFont="1" applyFill="1" applyBorder="1" applyAlignment="1">
      <alignment horizontal="center" vertical="center" wrapText="1"/>
      <protection/>
    </xf>
    <xf numFmtId="0" fontId="44" fillId="2" borderId="18" xfId="22" applyFont="1" applyFill="1" applyBorder="1" applyAlignment="1">
      <alignment horizontal="center" vertical="center" wrapText="1"/>
      <protection/>
    </xf>
    <xf numFmtId="0" fontId="44" fillId="0" borderId="18" xfId="21" applyFont="1" applyFill="1" applyBorder="1" applyAlignment="1">
      <alignment horizontal="center" vertical="center" wrapText="1"/>
      <protection/>
    </xf>
    <xf numFmtId="0" fontId="44" fillId="2" borderId="17" xfId="22" applyFont="1" applyFill="1" applyBorder="1" applyAlignment="1">
      <alignment horizontal="center" vertical="center" wrapText="1"/>
      <protection/>
    </xf>
    <xf numFmtId="0" fontId="44" fillId="7" borderId="14" xfId="21" applyFont="1" applyFill="1" applyBorder="1" applyAlignment="1">
      <alignment horizontal="center" vertical="center"/>
      <protection/>
    </xf>
    <xf numFmtId="0" fontId="44" fillId="7" borderId="15" xfId="21" applyFont="1" applyFill="1" applyBorder="1" applyAlignment="1">
      <alignment horizontal="center" vertical="center"/>
      <protection/>
    </xf>
    <xf numFmtId="0" fontId="44" fillId="2" borderId="9" xfId="22" applyFont="1" applyFill="1" applyBorder="1" applyAlignment="1">
      <alignment horizontal="center" vertical="center" wrapText="1"/>
      <protection/>
    </xf>
    <xf numFmtId="0" fontId="44" fillId="2" borderId="13" xfId="22" applyFont="1" applyFill="1" applyBorder="1" applyAlignment="1">
      <alignment horizontal="center" vertical="center" wrapText="1"/>
      <protection/>
    </xf>
    <xf numFmtId="0" fontId="43" fillId="6" borderId="8" xfId="0" applyFont="1" applyFill="1" applyBorder="1" applyAlignment="1">
      <alignment horizontal="center" wrapText="1" readingOrder="1"/>
    </xf>
  </cellXfs>
  <cellStyles count="13">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5" xfId="23"/>
    <cellStyle name="Normal 6" xfId="24"/>
    <cellStyle name="Normal 4" xfId="25"/>
    <cellStyle name="Normal_Sheet1_1"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u="none" baseline="0">
                <a:latin typeface="Calibri"/>
                <a:ea typeface="Calibri"/>
                <a:cs typeface="Calibri"/>
              </a:rPr>
              <a:t>Trends in access to improved sanitation in ESCWA countries</a:t>
            </a:r>
            <a:r>
              <a:rPr lang="en-US" cap="none" sz="1400" u="none" baseline="0">
                <a:latin typeface="Calibri"/>
                <a:ea typeface="Calibri"/>
                <a:cs typeface="Calibri"/>
              </a:rPr>
              <a:t>
اتجاهات حصول السكان على خدمات صرف صحي محسّنة</a:t>
            </a:r>
          </a:p>
        </c:rich>
      </c:tx>
      <c:layout>
        <c:manualLayout>
          <c:xMode val="edge"/>
          <c:yMode val="edge"/>
          <c:x val="0.1355"/>
          <c:y val="0"/>
        </c:manualLayout>
      </c:layout>
      <c:overlay val="0"/>
      <c:spPr>
        <a:noFill/>
        <a:ln>
          <a:noFill/>
        </a:ln>
      </c:spPr>
    </c:title>
    <c:plotArea>
      <c:layout>
        <c:manualLayout>
          <c:layoutTarget val="inner"/>
          <c:xMode val="edge"/>
          <c:yMode val="edge"/>
          <c:x val="0.07"/>
          <c:y val="0.19325"/>
          <c:w val="0.9075"/>
          <c:h val="0.50325"/>
        </c:manualLayout>
      </c:layout>
      <c:lineChart>
        <c:grouping val="standard"/>
        <c:varyColors val="0"/>
        <c:ser>
          <c:idx val="0"/>
          <c:order val="0"/>
          <c:tx>
            <c:strRef>
              <c:f>'[1]Sheet1'!$A$2</c:f>
              <c:strCache>
                <c:ptCount val="1"/>
                <c:pt idx="0">
                  <c:v>ESCWA member states Total</c:v>
                </c:pt>
              </c:strCache>
            </c:strRef>
          </c:tx>
          <c:extLst>
            <c:ext xmlns:c14="http://schemas.microsoft.com/office/drawing/2007/8/2/chart" uri="{6F2FDCE9-48DA-4B69-8628-5D25D57E5C99}">
              <c14:invertSolidFillFmt>
                <c14:spPr>
                  <a:solidFill>
                    <a:srgbClr val="000000"/>
                  </a:solidFill>
                </c14:spPr>
              </c14:invertSolidFillFmt>
            </c:ext>
          </c:extLst>
          <c:dLbls>
            <c:dLbl>
              <c:idx val="0"/>
              <c:layout>
                <c:manualLayout>
                  <c:x val="-0.05475"/>
                  <c:y val="0.023"/>
                </c:manualLayout>
              </c:layout>
              <c:dLblPos val="r"/>
              <c:showLegendKey val="0"/>
              <c:showVal val="1"/>
              <c:showBubbleSize val="0"/>
              <c:showCatName val="0"/>
              <c:showSerName val="0"/>
              <c:showPercent val="0"/>
            </c:dLbl>
            <c:dLbl>
              <c:idx val="1"/>
              <c:layout>
                <c:manualLayout>
                  <c:x val="-0.02675"/>
                  <c:y val="0.0365"/>
                </c:manualLayout>
              </c:layout>
              <c:dLblPos val="r"/>
              <c:showLegendKey val="0"/>
              <c:showVal val="1"/>
              <c:showBubbleSize val="0"/>
              <c:showCatName val="0"/>
              <c:showSerName val="0"/>
              <c:showPercent val="0"/>
            </c:dLbl>
            <c:dLbl>
              <c:idx val="2"/>
              <c:layout>
                <c:manualLayout>
                  <c:x val="-0.03375"/>
                  <c:y val="0.0365"/>
                </c:manualLayout>
              </c:layout>
              <c:dLblPos val="r"/>
              <c:showLegendKey val="0"/>
              <c:showVal val="1"/>
              <c:showBubbleSize val="0"/>
              <c:showCatName val="0"/>
              <c:showSerName val="0"/>
              <c:showPercent val="0"/>
            </c:dLbl>
            <c:dLbl>
              <c:idx val="3"/>
              <c:layout>
                <c:manualLayout>
                  <c:x val="-0.03375"/>
                  <c:y val="0.0365"/>
                </c:manualLayout>
              </c:layout>
              <c:dLblPos val="r"/>
              <c:showLegendKey val="0"/>
              <c:showVal val="1"/>
              <c:showBubbleSize val="0"/>
              <c:showCatName val="0"/>
              <c:showSerName val="0"/>
              <c:showPercent val="0"/>
            </c:dLbl>
            <c:dLbl>
              <c:idx val="4"/>
              <c:layout>
                <c:manualLayout>
                  <c:x val="-0.036"/>
                  <c:y val="0.041"/>
                </c:manualLayout>
              </c:layout>
              <c:dLblPos val="r"/>
              <c:showLegendKey val="0"/>
              <c:showVal val="1"/>
              <c:showBubbleSize val="0"/>
              <c:showCatName val="0"/>
              <c:showSerName val="0"/>
              <c:showPercent val="0"/>
            </c:dLbl>
            <c:dLbl>
              <c:idx val="5"/>
              <c:layout>
                <c:manualLayout>
                  <c:x val="-0.015"/>
                  <c:y val="0.041"/>
                </c:manualLayout>
              </c:layout>
              <c:dLblPos val="r"/>
              <c:showLegendKey val="0"/>
              <c:showVal val="1"/>
              <c:showBubbleSize val="0"/>
              <c:showCatName val="0"/>
              <c:showSerName val="0"/>
              <c:showPercent val="0"/>
            </c:dLbl>
            <c:numFmt formatCode="#,##0.00" sourceLinked="0"/>
            <c:spPr>
              <a:noFill/>
              <a:ln>
                <a:noFill/>
              </a:ln>
            </c:spPr>
            <c:dLblPos val="b"/>
            <c:showLegendKey val="0"/>
            <c:showVal val="1"/>
            <c:showBubbleSize val="0"/>
            <c:showCatName val="0"/>
            <c:showSerName val="0"/>
            <c:showLeaderLines val="1"/>
            <c:showPercent val="0"/>
          </c:dLbls>
          <c:cat>
            <c:numRef>
              <c:f>'[1]Sheet1'!$B$1:$G$1</c:f>
              <c:numCache>
                <c:formatCode>General</c:formatCode>
                <c:ptCount val="6"/>
                <c:pt idx="0">
                  <c:v>2000</c:v>
                </c:pt>
                <c:pt idx="1">
                  <c:v>2008</c:v>
                </c:pt>
                <c:pt idx="2">
                  <c:v>2009</c:v>
                </c:pt>
                <c:pt idx="3">
                  <c:v>2010</c:v>
                </c:pt>
                <c:pt idx="4">
                  <c:v>2011</c:v>
                </c:pt>
                <c:pt idx="5">
                  <c:v>2012</c:v>
                </c:pt>
              </c:numCache>
            </c:numRef>
          </c:cat>
          <c:val>
            <c:numRef>
              <c:f>'[1]Sheet1'!$B$2:$G$2</c:f>
              <c:numCache>
                <c:formatCode>General</c:formatCode>
                <c:ptCount val="6"/>
                <c:pt idx="0">
                  <c:v>73.55382653987559</c:v>
                </c:pt>
                <c:pt idx="1">
                  <c:v>78.05653378920303</c:v>
                </c:pt>
                <c:pt idx="2">
                  <c:v>78.08245689678444</c:v>
                </c:pt>
                <c:pt idx="3">
                  <c:v>78.60472225152078</c:v>
                </c:pt>
                <c:pt idx="4">
                  <c:v>79.08390991797319</c:v>
                </c:pt>
                <c:pt idx="5">
                  <c:v>79.62719276967209</c:v>
                </c:pt>
              </c:numCache>
            </c:numRef>
          </c:val>
          <c:smooth val="0"/>
        </c:ser>
        <c:ser>
          <c:idx val="1"/>
          <c:order val="1"/>
          <c:tx>
            <c:strRef>
              <c:f>'[1]Sheet1'!$A$3</c:f>
              <c:strCache>
                <c:ptCount val="1"/>
                <c:pt idx="0">
                  <c:v>ESCWA member states Urban</c:v>
                </c:pt>
              </c:strCache>
            </c:strRef>
          </c:tx>
          <c:spPr>
            <a:ln>
              <a:solidFill>
                <a:schemeClr val="accent1"/>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solidFill>
                  <a:schemeClr val="accent1"/>
                </a:solidFill>
              </a:ln>
            </c:spPr>
          </c:marker>
          <c:dLbls>
            <c:dLbl>
              <c:idx val="0"/>
              <c:layout>
                <c:manualLayout>
                  <c:x val="-0.036"/>
                  <c:y val="0.0455"/>
                </c:manualLayout>
              </c:layout>
              <c:dLblPos val="r"/>
              <c:showLegendKey val="0"/>
              <c:showVal val="1"/>
              <c:showBubbleSize val="0"/>
              <c:showCatName val="0"/>
              <c:showSerName val="0"/>
              <c:showPercent val="0"/>
            </c:dLbl>
            <c:dLbl>
              <c:idx val="1"/>
              <c:layout>
                <c:manualLayout>
                  <c:x val="-0.03375"/>
                  <c:y val="0.0455"/>
                </c:manualLayout>
              </c:layout>
              <c:dLblPos val="r"/>
              <c:showLegendKey val="0"/>
              <c:showVal val="1"/>
              <c:showBubbleSize val="0"/>
              <c:showCatName val="0"/>
              <c:showSerName val="0"/>
              <c:showPercent val="0"/>
            </c:dLbl>
            <c:dLbl>
              <c:idx val="2"/>
              <c:layout>
                <c:manualLayout>
                  <c:x val="-0.029"/>
                  <c:y val="0.0365"/>
                </c:manualLayout>
              </c:layout>
              <c:dLblPos val="r"/>
              <c:showLegendKey val="0"/>
              <c:showVal val="1"/>
              <c:showBubbleSize val="0"/>
              <c:showCatName val="0"/>
              <c:showSerName val="0"/>
              <c:showPercent val="0"/>
            </c:dLbl>
            <c:dLbl>
              <c:idx val="3"/>
              <c:layout>
                <c:manualLayout>
                  <c:x val="-0.03375"/>
                  <c:y val="0.0365"/>
                </c:manualLayout>
              </c:layout>
              <c:dLblPos val="r"/>
              <c:showLegendKey val="0"/>
              <c:showVal val="1"/>
              <c:showBubbleSize val="0"/>
              <c:showCatName val="0"/>
              <c:showSerName val="0"/>
              <c:showPercent val="0"/>
            </c:dLbl>
            <c:dLbl>
              <c:idx val="4"/>
              <c:layout>
                <c:manualLayout>
                  <c:x val="-0.01275"/>
                  <c:y val="0.0275"/>
                </c:manualLayout>
              </c:layout>
              <c:dLblPos val="r"/>
              <c:showLegendKey val="0"/>
              <c:showVal val="1"/>
              <c:showBubbleSize val="0"/>
              <c:showCatName val="0"/>
              <c:showSerName val="0"/>
              <c:showPercent val="0"/>
            </c:dLbl>
            <c:numFmt formatCode="#,##0.00" sourceLinked="0"/>
            <c:spPr>
              <a:noFill/>
              <a:ln>
                <a:noFill/>
              </a:ln>
            </c:spPr>
            <c:dLblPos val="b"/>
            <c:showLegendKey val="0"/>
            <c:showVal val="1"/>
            <c:showBubbleSize val="0"/>
            <c:showCatName val="0"/>
            <c:showSerName val="0"/>
            <c:showLeaderLines val="1"/>
            <c:showPercent val="0"/>
          </c:dLbls>
          <c:cat>
            <c:numRef>
              <c:f>'[1]Sheet1'!$B$1:$G$1</c:f>
              <c:numCache>
                <c:formatCode>General</c:formatCode>
                <c:ptCount val="6"/>
                <c:pt idx="0">
                  <c:v>2000</c:v>
                </c:pt>
                <c:pt idx="1">
                  <c:v>2008</c:v>
                </c:pt>
                <c:pt idx="2">
                  <c:v>2009</c:v>
                </c:pt>
                <c:pt idx="3">
                  <c:v>2010</c:v>
                </c:pt>
                <c:pt idx="4">
                  <c:v>2011</c:v>
                </c:pt>
                <c:pt idx="5">
                  <c:v>2012</c:v>
                </c:pt>
              </c:numCache>
            </c:numRef>
          </c:cat>
          <c:val>
            <c:numRef>
              <c:f>'[1]Sheet1'!$B$3:$G$3</c:f>
              <c:numCache>
                <c:formatCode>General</c:formatCode>
                <c:ptCount val="6"/>
                <c:pt idx="0">
                  <c:v>88.77234014855927</c:v>
                </c:pt>
                <c:pt idx="1">
                  <c:v>90.65989668064958</c:v>
                </c:pt>
                <c:pt idx="2">
                  <c:v>90.71924732449894</c:v>
                </c:pt>
                <c:pt idx="3">
                  <c:v>90.71924732449894</c:v>
                </c:pt>
                <c:pt idx="4">
                  <c:v>90.76370151890625</c:v>
                </c:pt>
              </c:numCache>
            </c:numRef>
          </c:val>
          <c:smooth val="0"/>
        </c:ser>
        <c:ser>
          <c:idx val="2"/>
          <c:order val="2"/>
          <c:tx>
            <c:strRef>
              <c:f>'[1]Sheet1'!$A$4</c:f>
              <c:strCache>
                <c:ptCount val="1"/>
                <c:pt idx="0">
                  <c:v>ESCWA member states Rural</c:v>
                </c:pt>
              </c:strCache>
            </c:strRef>
          </c:tx>
          <c:spPr>
            <a:ln>
              <a:solidFill>
                <a:schemeClr val="accent1"/>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solidFill>
                  <a:schemeClr val="accent1"/>
                </a:solidFill>
              </a:ln>
            </c:spPr>
          </c:marker>
          <c:dLbls>
            <c:dLbl>
              <c:idx val="0"/>
              <c:layout>
                <c:manualLayout>
                  <c:x val="-0.05"/>
                  <c:y val="0.0365"/>
                </c:manualLayout>
              </c:layout>
              <c:dLblPos val="r"/>
              <c:showLegendKey val="0"/>
              <c:showVal val="1"/>
              <c:showBubbleSize val="0"/>
              <c:showCatName val="0"/>
              <c:showSerName val="0"/>
              <c:showPercent val="0"/>
            </c:dLbl>
            <c:dLbl>
              <c:idx val="1"/>
              <c:layout>
                <c:manualLayout>
                  <c:x val="-0.029"/>
                  <c:y val="0.059"/>
                </c:manualLayout>
              </c:layout>
              <c:dLblPos val="r"/>
              <c:showLegendKey val="0"/>
              <c:showVal val="1"/>
              <c:showBubbleSize val="0"/>
              <c:showCatName val="0"/>
              <c:showSerName val="0"/>
              <c:showPercent val="0"/>
            </c:dLbl>
            <c:dLbl>
              <c:idx val="2"/>
              <c:layout>
                <c:manualLayout>
                  <c:x val="-0.029"/>
                  <c:y val="0.05"/>
                </c:manualLayout>
              </c:layout>
              <c:dLblPos val="r"/>
              <c:showLegendKey val="0"/>
              <c:showVal val="1"/>
              <c:showBubbleSize val="0"/>
              <c:showCatName val="0"/>
              <c:showSerName val="0"/>
              <c:showPercent val="0"/>
            </c:dLbl>
            <c:dLbl>
              <c:idx val="3"/>
              <c:layout>
                <c:manualLayout>
                  <c:x val="-0.03375"/>
                  <c:y val="0.05"/>
                </c:manualLayout>
              </c:layout>
              <c:dLblPos val="r"/>
              <c:showLegendKey val="0"/>
              <c:showVal val="1"/>
              <c:showBubbleSize val="0"/>
              <c:showCatName val="0"/>
              <c:showSerName val="0"/>
              <c:showPercent val="0"/>
            </c:dLbl>
            <c:dLbl>
              <c:idx val="4"/>
              <c:layout>
                <c:manualLayout>
                  <c:x val="-0.0245"/>
                  <c:y val="0.059"/>
                </c:manualLayout>
              </c:layout>
              <c:dLblPos val="r"/>
              <c:showLegendKey val="0"/>
              <c:showVal val="1"/>
              <c:showBubbleSize val="0"/>
              <c:showCatName val="0"/>
              <c:showSerName val="0"/>
              <c:showPercent val="0"/>
            </c:dLbl>
            <c:numFmt formatCode="#,##0.00" sourceLinked="0"/>
            <c:spPr>
              <a:noFill/>
              <a:ln>
                <a:noFill/>
              </a:ln>
            </c:spPr>
            <c:dLblPos val="b"/>
            <c:showLegendKey val="0"/>
            <c:showVal val="1"/>
            <c:showBubbleSize val="0"/>
            <c:showCatName val="0"/>
            <c:showSerName val="0"/>
            <c:showLeaderLines val="1"/>
            <c:showPercent val="0"/>
          </c:dLbls>
          <c:cat>
            <c:numRef>
              <c:f>'[1]Sheet1'!$B$1:$G$1</c:f>
              <c:numCache>
                <c:formatCode>General</c:formatCode>
                <c:ptCount val="6"/>
                <c:pt idx="0">
                  <c:v>2000</c:v>
                </c:pt>
                <c:pt idx="1">
                  <c:v>2008</c:v>
                </c:pt>
                <c:pt idx="2">
                  <c:v>2009</c:v>
                </c:pt>
                <c:pt idx="3">
                  <c:v>2010</c:v>
                </c:pt>
                <c:pt idx="4">
                  <c:v>2011</c:v>
                </c:pt>
                <c:pt idx="5">
                  <c:v>2012</c:v>
                </c:pt>
              </c:numCache>
            </c:numRef>
          </c:cat>
          <c:val>
            <c:numRef>
              <c:f>'[1]Sheet1'!$B$4:$G$4</c:f>
              <c:numCache>
                <c:formatCode>General</c:formatCode>
                <c:ptCount val="6"/>
                <c:pt idx="0">
                  <c:v>56.78948794389195</c:v>
                </c:pt>
                <c:pt idx="1">
                  <c:v>65.59604165097528</c:v>
                </c:pt>
                <c:pt idx="2">
                  <c:v>66.11491177453779</c:v>
                </c:pt>
                <c:pt idx="3">
                  <c:v>66.42941985317393</c:v>
                </c:pt>
                <c:pt idx="4">
                  <c:v>66.9023949940181</c:v>
                </c:pt>
              </c:numCache>
            </c:numRef>
          </c:val>
          <c:smooth val="0"/>
        </c:ser>
        <c:marker val="1"/>
        <c:axId val="7095136"/>
        <c:axId val="14780129"/>
      </c:lineChart>
      <c:catAx>
        <c:axId val="7095136"/>
        <c:scaling>
          <c:orientation val="minMax"/>
        </c:scaling>
        <c:axPos val="b"/>
        <c:title>
          <c:tx>
            <c:rich>
              <a:bodyPr vert="horz" rot="0" anchor="ctr"/>
              <a:lstStyle/>
              <a:p>
                <a:pPr algn="l">
                  <a:defRPr/>
                </a:pPr>
                <a:r>
                  <a:rPr lang="en-US" cap="none" sz="1000" b="0" i="1" u="none" baseline="0">
                    <a:latin typeface="Calibri"/>
                    <a:ea typeface="Calibri"/>
                    <a:cs typeface="Calibri"/>
                  </a:rPr>
                  <a:t>Source</a:t>
                </a:r>
                <a:r>
                  <a:rPr lang="en-US" cap="none" sz="1000" b="0" i="0" u="none" baseline="0">
                    <a:latin typeface="Calibri"/>
                    <a:ea typeface="Calibri"/>
                    <a:cs typeface="Calibri"/>
                  </a:rPr>
                  <a:t>: </a:t>
                </a:r>
                <a:r>
                  <a:rPr lang="en-US" cap="none" sz="1000" b="1" i="0" u="none" baseline="0">
                    <a:latin typeface="Calibri"/>
                    <a:ea typeface="Calibri"/>
                    <a:cs typeface="Calibri"/>
                  </a:rPr>
                  <a:t>ESCWA calculations based on data from tables VII.1, VII.2 and VII.3.</a:t>
                </a:r>
                <a:r>
                  <a:rPr lang="en-US" cap="none" sz="1000" b="0" i="1" u="none" baseline="0">
                    <a:latin typeface="Calibri"/>
                    <a:ea typeface="Calibri"/>
                    <a:cs typeface="Calibri"/>
                  </a:rPr>
                  <a:t>
Note</a:t>
                </a:r>
                <a:r>
                  <a:rPr lang="en-US" cap="none" sz="1000" b="0" i="0" u="none" baseline="0">
                    <a:latin typeface="Calibri"/>
                    <a:ea typeface="Calibri"/>
                    <a:cs typeface="Calibri"/>
                  </a:rPr>
                  <a:t>: </a:t>
                </a:r>
                <a:r>
                  <a:rPr lang="en-US" cap="none" sz="1000" b="1" i="0" u="none" baseline="0">
                    <a:latin typeface="Calibri"/>
                    <a:ea typeface="Calibri"/>
                    <a:cs typeface="Calibri"/>
                  </a:rPr>
                  <a:t>Regional average for total population was calculated as weighted adjusted average by population size.</a:t>
                </a:r>
              </a:p>
            </c:rich>
          </c:tx>
          <c:layout>
            <c:manualLayout>
              <c:xMode val="edge"/>
              <c:yMode val="edge"/>
              <c:x val="0.0015"/>
              <c:y val="0.876"/>
            </c:manualLayout>
          </c:layout>
          <c:overlay val="0"/>
          <c:spPr>
            <a:noFill/>
            <a:ln>
              <a:noFill/>
            </a:ln>
          </c:spPr>
        </c:title>
        <c:delete val="0"/>
        <c:numFmt formatCode="General" sourceLinked="1"/>
        <c:majorTickMark val="out"/>
        <c:minorTickMark val="none"/>
        <c:tickLblPos val="nextTo"/>
        <c:crossAx val="14780129"/>
        <c:crosses val="autoZero"/>
        <c:auto val="1"/>
        <c:lblOffset val="100"/>
        <c:noMultiLvlLbl val="0"/>
      </c:catAx>
      <c:valAx>
        <c:axId val="14780129"/>
        <c:scaling>
          <c:orientation val="minMax"/>
        </c:scaling>
        <c:axPos val="l"/>
        <c:delete val="0"/>
        <c:numFmt formatCode="General" sourceLinked="1"/>
        <c:majorTickMark val="out"/>
        <c:minorTickMark val="none"/>
        <c:tickLblPos val="nextTo"/>
        <c:crossAx val="7095136"/>
        <c:crosses val="autoZero"/>
        <c:crossBetween val="between"/>
        <c:dispUnits/>
      </c:valAx>
    </c:plotArea>
    <c:legend>
      <c:legendPos val="b"/>
      <c:layout>
        <c:manualLayout>
          <c:xMode val="edge"/>
          <c:yMode val="edge"/>
          <c:x val="0.00325"/>
          <c:y val="0.763"/>
          <c:w val="0.928"/>
          <c:h val="0.09125"/>
        </c:manualLayout>
      </c:layout>
      <c:overlay val="0"/>
    </c:legend>
    <c:plotVisOnly val="1"/>
    <c:dispBlanksAs val="gap"/>
    <c:showDLblsOverMax val="0"/>
  </c:chart>
  <c:lang xmlns:c="http://schemas.openxmlformats.org/drawingml/2006/chart" val="en-US"/>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u="none" baseline="0">
                <a:latin typeface="Calibri"/>
                <a:ea typeface="Calibri"/>
                <a:cs typeface="Calibri"/>
              </a:rPr>
              <a:t>Trend</a:t>
            </a:r>
            <a:r>
              <a:rPr lang="en-US" cap="none" sz="1400" u="none" baseline="0">
                <a:latin typeface="Calibri"/>
                <a:ea typeface="Calibri"/>
                <a:cs typeface="Calibri"/>
              </a:rPr>
              <a:t>s in access to improved drinking water sources in ESCWA member states</a:t>
            </a:r>
            <a:r>
              <a:rPr lang="en-US" cap="none" sz="1400" u="none" baseline="0">
                <a:latin typeface="Calibri"/>
                <a:ea typeface="Calibri"/>
                <a:cs typeface="Calibri"/>
              </a:rPr>
              <a:t>
اتجاهات حصول السكان في دول الإسكوا على مياه الشرب من مصادر محسّنة </a:t>
            </a:r>
            <a:r>
              <a:rPr lang="en-US" cap="none" u="none" baseline="0">
                <a:latin typeface="Calibri"/>
                <a:ea typeface="Calibri"/>
                <a:cs typeface="Calibri"/>
              </a:rPr>
              <a:t>
</a:t>
            </a:r>
          </a:p>
        </c:rich>
      </c:tx>
      <c:layout>
        <c:manualLayout>
          <c:xMode val="edge"/>
          <c:yMode val="edge"/>
          <c:x val="0.1305"/>
          <c:y val="0.00075"/>
        </c:manualLayout>
      </c:layout>
      <c:overlay val="0"/>
      <c:spPr>
        <a:noFill/>
        <a:ln>
          <a:noFill/>
        </a:ln>
      </c:spPr>
    </c:title>
    <c:plotArea>
      <c:layout>
        <c:manualLayout>
          <c:layoutTarget val="inner"/>
          <c:xMode val="edge"/>
          <c:yMode val="edge"/>
          <c:x val="0.0795"/>
          <c:y val="0.19575"/>
          <c:w val="0.9005"/>
          <c:h val="0.53725"/>
        </c:manualLayout>
      </c:layout>
      <c:lineChart>
        <c:grouping val="standard"/>
        <c:varyColors val="0"/>
        <c:ser>
          <c:idx val="0"/>
          <c:order val="0"/>
          <c:tx>
            <c:strRef>
              <c:f>'[2]Sheet1'!$A$3</c:f>
              <c:strCache>
                <c:ptCount val="1"/>
                <c:pt idx="0">
                  <c:v>ESCWA member states Total</c:v>
                </c:pt>
              </c:strCache>
            </c:strRef>
          </c:tx>
          <c:extLst>
            <c:ext xmlns:c14="http://schemas.microsoft.com/office/drawing/2007/8/2/chart" uri="{6F2FDCE9-48DA-4B69-8628-5D25D57E5C99}">
              <c14:invertSolidFillFmt>
                <c14:spPr>
                  <a:solidFill>
                    <a:srgbClr val="000000"/>
                  </a:solidFill>
                </c14:spPr>
              </c14:invertSolidFillFmt>
            </c:ext>
          </c:extLst>
          <c:dLbls>
            <c:dLbl>
              <c:idx val="0"/>
              <c:layout>
                <c:manualLayout>
                  <c:x val="-0.05625"/>
                  <c:y val="0.01575"/>
                </c:manualLayout>
              </c:layout>
              <c:dLblPos val="r"/>
              <c:showLegendKey val="0"/>
              <c:showVal val="1"/>
              <c:showBubbleSize val="0"/>
              <c:showCatName val="0"/>
              <c:showSerName val="0"/>
              <c:showPercent val="0"/>
            </c:dLbl>
            <c:dLbl>
              <c:idx val="1"/>
              <c:layout>
                <c:manualLayout>
                  <c:x val="-0.00425"/>
                  <c:y val="0.01425"/>
                </c:manualLayout>
              </c:layout>
              <c:dLblPos val="r"/>
              <c:showLegendKey val="0"/>
              <c:showVal val="1"/>
              <c:showBubbleSize val="0"/>
              <c:showCatName val="0"/>
              <c:showSerName val="0"/>
              <c:showPercent val="0"/>
            </c:dLbl>
            <c:dLbl>
              <c:idx val="2"/>
              <c:layout>
                <c:manualLayout>
                  <c:x val="-0.0015"/>
                  <c:y val="0.00875"/>
                </c:manualLayout>
              </c:layout>
              <c:dLblPos val="r"/>
              <c:showLegendKey val="0"/>
              <c:showVal val="1"/>
              <c:showBubbleSize val="0"/>
              <c:showCatName val="0"/>
              <c:showSerName val="0"/>
              <c:showPercent val="0"/>
            </c:dLbl>
            <c:dLbl>
              <c:idx val="3"/>
              <c:layout>
                <c:manualLayout>
                  <c:x val="-0.0015"/>
                  <c:y val="0.00875"/>
                </c:manualLayout>
              </c:layout>
              <c:dLblPos val="r"/>
              <c:showLegendKey val="0"/>
              <c:showVal val="1"/>
              <c:showBubbleSize val="0"/>
              <c:showCatName val="0"/>
              <c:showSerName val="0"/>
              <c:showPercent val="0"/>
            </c:dLbl>
            <c:dLbl>
              <c:idx val="4"/>
              <c:layout>
                <c:manualLayout>
                  <c:x val="-0.011"/>
                  <c:y val="0.017"/>
                </c:manualLayout>
              </c:layout>
              <c:dLblPos val="r"/>
              <c:showLegendKey val="0"/>
              <c:showVal val="1"/>
              <c:showBubbleSize val="0"/>
              <c:showCatName val="0"/>
              <c:showSerName val="0"/>
              <c:showPercent val="0"/>
            </c:dLbl>
            <c:dLbl>
              <c:idx val="5"/>
              <c:layout>
                <c:manualLayout>
                  <c:x val="-0.001"/>
                  <c:y val="0.00775"/>
                </c:manualLayout>
              </c:layout>
              <c:dLblPos val="r"/>
              <c:showLegendKey val="0"/>
              <c:showVal val="1"/>
              <c:showBubbleSize val="0"/>
              <c:showCatName val="0"/>
              <c:showSerName val="0"/>
              <c:showPercent val="0"/>
            </c:dLbl>
            <c:numFmt formatCode="#,##0.00" sourceLinked="0"/>
            <c:spPr>
              <a:noFill/>
              <a:ln>
                <a:noFill/>
              </a:ln>
            </c:spPr>
            <c:dLblPos val="b"/>
            <c:showLegendKey val="0"/>
            <c:showVal val="1"/>
            <c:showBubbleSize val="0"/>
            <c:showCatName val="0"/>
            <c:showSerName val="0"/>
            <c:showLeaderLines val="1"/>
            <c:showPercent val="0"/>
          </c:dLbls>
          <c:cat>
            <c:numRef>
              <c:f>'[2]Sheet1'!$B$2:$G$2</c:f>
              <c:numCache>
                <c:formatCode>General</c:formatCode>
                <c:ptCount val="6"/>
                <c:pt idx="0">
                  <c:v>2000</c:v>
                </c:pt>
                <c:pt idx="1">
                  <c:v>2008</c:v>
                </c:pt>
                <c:pt idx="2">
                  <c:v>2009</c:v>
                </c:pt>
                <c:pt idx="3">
                  <c:v>2010</c:v>
                </c:pt>
                <c:pt idx="4">
                  <c:v>2011</c:v>
                </c:pt>
                <c:pt idx="5">
                  <c:v>2012</c:v>
                </c:pt>
              </c:numCache>
            </c:numRef>
          </c:cat>
          <c:val>
            <c:numRef>
              <c:f>'[2]Sheet1'!$B$3:$G$3</c:f>
              <c:numCache>
                <c:formatCode>General</c:formatCode>
                <c:ptCount val="6"/>
                <c:pt idx="0">
                  <c:v>83.61990674270217</c:v>
                </c:pt>
                <c:pt idx="1">
                  <c:v>83.45198891499479</c:v>
                </c:pt>
                <c:pt idx="2">
                  <c:v>83.7543553159284</c:v>
                </c:pt>
                <c:pt idx="3">
                  <c:v>83.74861082866568</c:v>
                </c:pt>
                <c:pt idx="4">
                  <c:v>83.95681088277618</c:v>
                </c:pt>
                <c:pt idx="5">
                  <c:v>84.10848954370275</c:v>
                </c:pt>
              </c:numCache>
            </c:numRef>
          </c:val>
          <c:smooth val="0"/>
        </c:ser>
        <c:ser>
          <c:idx val="1"/>
          <c:order val="1"/>
          <c:tx>
            <c:strRef>
              <c:f>'[2]Sheet1'!$A$4</c:f>
              <c:strCache>
                <c:ptCount val="1"/>
                <c:pt idx="0">
                  <c:v>ESCWA member states Urban</c:v>
                </c:pt>
              </c:strCache>
            </c:strRef>
          </c:tx>
          <c:spPr>
            <a:ln>
              <a:solidFill>
                <a:schemeClr val="accent1"/>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solidFill>
                  <a:schemeClr val="accent1"/>
                </a:solidFill>
              </a:ln>
            </c:spPr>
          </c:marker>
          <c:dLbls>
            <c:dLbl>
              <c:idx val="0"/>
              <c:layout>
                <c:manualLayout>
                  <c:x val="-0.0655"/>
                  <c:y val="0.00875"/>
                </c:manualLayout>
              </c:layout>
              <c:dLblPos val="r"/>
              <c:showLegendKey val="0"/>
              <c:showVal val="1"/>
              <c:showBubbleSize val="0"/>
              <c:showCatName val="0"/>
              <c:showSerName val="0"/>
              <c:showPercent val="0"/>
            </c:dLbl>
            <c:dLbl>
              <c:idx val="1"/>
              <c:layout>
                <c:manualLayout>
                  <c:x val="-0.00775"/>
                  <c:y val="0.00425"/>
                </c:manualLayout>
              </c:layout>
              <c:dLblPos val="r"/>
              <c:showLegendKey val="0"/>
              <c:showVal val="1"/>
              <c:showBubbleSize val="0"/>
              <c:showCatName val="0"/>
              <c:showSerName val="0"/>
              <c:showPercent val="0"/>
            </c:dLbl>
            <c:dLbl>
              <c:idx val="2"/>
              <c:layout>
                <c:manualLayout>
                  <c:x val="-0.01525"/>
                  <c:y val="0.01175"/>
                </c:manualLayout>
              </c:layout>
              <c:dLblPos val="r"/>
              <c:showLegendKey val="0"/>
              <c:showVal val="1"/>
              <c:showBubbleSize val="0"/>
              <c:showCatName val="0"/>
              <c:showSerName val="0"/>
              <c:showPercent val="0"/>
            </c:dLbl>
            <c:dLbl>
              <c:idx val="3"/>
              <c:layout>
                <c:manualLayout>
                  <c:x val="-0.002"/>
                  <c:y val="-0.00375"/>
                </c:manualLayout>
              </c:layout>
              <c:dLblPos val="r"/>
              <c:showLegendKey val="0"/>
              <c:showVal val="1"/>
              <c:showBubbleSize val="0"/>
              <c:showCatName val="0"/>
              <c:showSerName val="0"/>
              <c:showPercent val="0"/>
            </c:dLbl>
            <c:dLbl>
              <c:idx val="4"/>
              <c:layout>
                <c:manualLayout>
                  <c:x val="0.001"/>
                  <c:y val="0.002"/>
                </c:manualLayout>
              </c:layout>
              <c:dLblPos val="r"/>
              <c:showLegendKey val="0"/>
              <c:showVal val="1"/>
              <c:showBubbleSize val="0"/>
              <c:showCatName val="0"/>
              <c:showSerName val="0"/>
              <c:showPercent val="0"/>
            </c:dLbl>
            <c:numFmt formatCode="#,##0.00" sourceLinked="0"/>
            <c:spPr>
              <a:noFill/>
              <a:ln>
                <a:noFill/>
              </a:ln>
            </c:spPr>
            <c:dLblPos val="b"/>
            <c:showLegendKey val="0"/>
            <c:showVal val="1"/>
            <c:showBubbleSize val="0"/>
            <c:showCatName val="0"/>
            <c:showSerName val="0"/>
            <c:showLeaderLines val="1"/>
            <c:showPercent val="0"/>
          </c:dLbls>
          <c:cat>
            <c:numRef>
              <c:f>'[2]Sheet1'!$B$2:$G$2</c:f>
              <c:numCache>
                <c:formatCode>General</c:formatCode>
                <c:ptCount val="6"/>
                <c:pt idx="0">
                  <c:v>2000</c:v>
                </c:pt>
                <c:pt idx="1">
                  <c:v>2008</c:v>
                </c:pt>
                <c:pt idx="2">
                  <c:v>2009</c:v>
                </c:pt>
                <c:pt idx="3">
                  <c:v>2010</c:v>
                </c:pt>
                <c:pt idx="4">
                  <c:v>2011</c:v>
                </c:pt>
                <c:pt idx="5">
                  <c:v>2012</c:v>
                </c:pt>
              </c:numCache>
            </c:numRef>
          </c:cat>
          <c:val>
            <c:numRef>
              <c:f>'[2]Sheet1'!$B$4:$G$4</c:f>
              <c:numCache>
                <c:formatCode>General</c:formatCode>
                <c:ptCount val="6"/>
                <c:pt idx="0">
                  <c:v>93.0529694007029</c:v>
                </c:pt>
                <c:pt idx="1">
                  <c:v>91.19817191182646</c:v>
                </c:pt>
                <c:pt idx="2">
                  <c:v>91.13840898235645</c:v>
                </c:pt>
                <c:pt idx="3">
                  <c:v>91.07926652845964</c:v>
                </c:pt>
                <c:pt idx="4">
                  <c:v>91.14826464992923</c:v>
                </c:pt>
              </c:numCache>
            </c:numRef>
          </c:val>
          <c:smooth val="0"/>
        </c:ser>
        <c:ser>
          <c:idx val="2"/>
          <c:order val="2"/>
          <c:tx>
            <c:strRef>
              <c:f>'[2]Sheet1'!$A$5</c:f>
              <c:strCache>
                <c:ptCount val="1"/>
                <c:pt idx="0">
                  <c:v>ESCWA member states Rural</c:v>
                </c:pt>
              </c:strCache>
            </c:strRef>
          </c:tx>
          <c:spPr>
            <a:ln>
              <a:solidFill>
                <a:schemeClr val="accent1"/>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solidFill>
                  <a:schemeClr val="accent1"/>
                </a:solidFill>
              </a:ln>
            </c:spPr>
          </c:marker>
          <c:dLbls>
            <c:dLbl>
              <c:idx val="0"/>
              <c:layout>
                <c:manualLayout>
                  <c:x val="-0.0585"/>
                  <c:y val="0.02825"/>
                </c:manualLayout>
              </c:layout>
              <c:dLblPos val="r"/>
              <c:showLegendKey val="0"/>
              <c:showVal val="1"/>
              <c:showBubbleSize val="0"/>
              <c:showCatName val="0"/>
              <c:showSerName val="0"/>
              <c:showPercent val="0"/>
            </c:dLbl>
            <c:dLbl>
              <c:idx val="1"/>
              <c:layout>
                <c:manualLayout>
                  <c:x val="-0.02875"/>
                  <c:y val="0.0315"/>
                </c:manualLayout>
              </c:layout>
              <c:dLblPos val="r"/>
              <c:showLegendKey val="0"/>
              <c:showVal val="1"/>
              <c:showBubbleSize val="0"/>
              <c:showCatName val="0"/>
              <c:showSerName val="0"/>
              <c:showPercent val="0"/>
            </c:dLbl>
            <c:dLbl>
              <c:idx val="2"/>
              <c:layout>
                <c:manualLayout>
                  <c:x val="-0.03325"/>
                  <c:y val="0.031"/>
                </c:manualLayout>
              </c:layout>
              <c:dLblPos val="r"/>
              <c:showLegendKey val="0"/>
              <c:showVal val="1"/>
              <c:showBubbleSize val="0"/>
              <c:showCatName val="0"/>
              <c:showSerName val="0"/>
              <c:showPercent val="0"/>
            </c:dLbl>
            <c:dLbl>
              <c:idx val="3"/>
              <c:layout>
                <c:manualLayout>
                  <c:x val="-0.02875"/>
                  <c:y val="0.03375"/>
                </c:manualLayout>
              </c:layout>
              <c:dLblPos val="r"/>
              <c:showLegendKey val="0"/>
              <c:showVal val="1"/>
              <c:showBubbleSize val="0"/>
              <c:showCatName val="0"/>
              <c:showSerName val="0"/>
              <c:showPercent val="0"/>
            </c:dLbl>
            <c:dLbl>
              <c:idx val="4"/>
              <c:layout>
                <c:manualLayout>
                  <c:x val="-0.0065"/>
                  <c:y val="0.02"/>
                </c:manualLayout>
              </c:layout>
              <c:dLblPos val="r"/>
              <c:showLegendKey val="0"/>
              <c:showVal val="1"/>
              <c:showBubbleSize val="0"/>
              <c:showCatName val="0"/>
              <c:showSerName val="0"/>
              <c:showPercent val="0"/>
            </c:dLbl>
            <c:numFmt formatCode="#,##0.00" sourceLinked="0"/>
            <c:spPr>
              <a:noFill/>
              <a:ln>
                <a:noFill/>
              </a:ln>
            </c:spPr>
            <c:dLblPos val="b"/>
            <c:showLegendKey val="0"/>
            <c:showVal val="1"/>
            <c:showBubbleSize val="0"/>
            <c:showCatName val="0"/>
            <c:showSerName val="0"/>
            <c:showLeaderLines val="1"/>
            <c:showPercent val="0"/>
          </c:dLbls>
          <c:cat>
            <c:numRef>
              <c:f>'[2]Sheet1'!$B$2:$G$2</c:f>
              <c:numCache>
                <c:formatCode>General</c:formatCode>
                <c:ptCount val="6"/>
                <c:pt idx="0">
                  <c:v>2000</c:v>
                </c:pt>
                <c:pt idx="1">
                  <c:v>2008</c:v>
                </c:pt>
                <c:pt idx="2">
                  <c:v>2009</c:v>
                </c:pt>
                <c:pt idx="3">
                  <c:v>2010</c:v>
                </c:pt>
                <c:pt idx="4">
                  <c:v>2011</c:v>
                </c:pt>
                <c:pt idx="5">
                  <c:v>2012</c:v>
                </c:pt>
              </c:numCache>
            </c:numRef>
          </c:cat>
          <c:val>
            <c:numRef>
              <c:f>'[2]Sheet1'!$B$5:$G$5</c:f>
              <c:numCache>
                <c:formatCode>General</c:formatCode>
                <c:ptCount val="6"/>
                <c:pt idx="0">
                  <c:v>73.39779340162853</c:v>
                </c:pt>
                <c:pt idx="1">
                  <c:v>74.32584292180356</c:v>
                </c:pt>
                <c:pt idx="2">
                  <c:v>74.50870809024721</c:v>
                </c:pt>
                <c:pt idx="3">
                  <c:v>74.95157119941433</c:v>
                </c:pt>
                <c:pt idx="4">
                  <c:v>75.3108382475583</c:v>
                </c:pt>
              </c:numCache>
            </c:numRef>
          </c:val>
          <c:smooth val="0"/>
        </c:ser>
        <c:marker val="1"/>
        <c:axId val="41947254"/>
        <c:axId val="8477103"/>
      </c:lineChart>
      <c:catAx>
        <c:axId val="41947254"/>
        <c:scaling>
          <c:orientation val="minMax"/>
        </c:scaling>
        <c:axPos val="b"/>
        <c:title>
          <c:tx>
            <c:rich>
              <a:bodyPr vert="horz" rot="0" anchor="ctr"/>
              <a:lstStyle/>
              <a:p>
                <a:pPr algn="ctr">
                  <a:defRPr/>
                </a:pPr>
                <a:r>
                  <a:rPr lang="en-US" cap="none" sz="1000" b="0" i="1" u="none" baseline="0">
                    <a:latin typeface="Calibri"/>
                    <a:ea typeface="Calibri"/>
                    <a:cs typeface="Calibri"/>
                  </a:rPr>
                  <a:t>Source</a:t>
                </a:r>
                <a:r>
                  <a:rPr lang="en-US" cap="none" sz="1000" b="0" i="0" u="none" baseline="0">
                    <a:latin typeface="Calibri"/>
                    <a:ea typeface="Calibri"/>
                    <a:cs typeface="Calibri"/>
                  </a:rPr>
                  <a:t>: </a:t>
                </a:r>
                <a:r>
                  <a:rPr lang="en-US" cap="none" sz="1000" b="1" i="0" u="none" baseline="0">
                    <a:latin typeface="Calibri"/>
                    <a:ea typeface="Calibri"/>
                    <a:cs typeface="Calibri"/>
                  </a:rPr>
                  <a:t>ESCWA calculations based on data from tables VII.4, VII.5 and VII.6.</a:t>
                </a:r>
              </a:p>
            </c:rich>
          </c:tx>
          <c:layout>
            <c:manualLayout>
              <c:xMode val="edge"/>
              <c:yMode val="edge"/>
              <c:x val="0.016"/>
              <c:y val="0.9195"/>
            </c:manualLayout>
          </c:layout>
          <c:overlay val="0"/>
          <c:spPr>
            <a:noFill/>
            <a:ln>
              <a:noFill/>
            </a:ln>
          </c:spPr>
        </c:title>
        <c:delete val="0"/>
        <c:numFmt formatCode="General" sourceLinked="1"/>
        <c:majorTickMark val="out"/>
        <c:minorTickMark val="none"/>
        <c:tickLblPos val="nextTo"/>
        <c:crossAx val="8477103"/>
        <c:crosses val="autoZero"/>
        <c:auto val="1"/>
        <c:lblOffset val="100"/>
        <c:noMultiLvlLbl val="0"/>
      </c:catAx>
      <c:valAx>
        <c:axId val="8477103"/>
        <c:scaling>
          <c:orientation val="minMax"/>
        </c:scaling>
        <c:axPos val="l"/>
        <c:delete val="0"/>
        <c:numFmt formatCode="General" sourceLinked="1"/>
        <c:majorTickMark val="out"/>
        <c:minorTickMark val="none"/>
        <c:tickLblPos val="nextTo"/>
        <c:crossAx val="41947254"/>
        <c:crosses val="autoZero"/>
        <c:crossBetween val="between"/>
        <c:dispUnits/>
      </c:valAx>
    </c:plotArea>
    <c:legend>
      <c:legendPos val="b"/>
      <c:layout>
        <c:manualLayout>
          <c:xMode val="edge"/>
          <c:yMode val="edge"/>
          <c:x val="0"/>
          <c:y val="0.81175"/>
          <c:w val="0.9605"/>
          <c:h val="0.07725"/>
        </c:manualLayout>
      </c:layout>
      <c:overlay val="0"/>
    </c:legend>
    <c:plotVisOnly val="1"/>
    <c:dispBlanksAs val="gap"/>
    <c:showDLblsOverMax val="0"/>
  </c:chart>
  <c:lang xmlns:c="http://schemas.openxmlformats.org/drawingml/2006/chart" val="en-US"/>
  <c:printSettings xmlns:c="http://schemas.openxmlformats.org/drawingml/2006/chart">
    <c:headerFooter/>
    <c:pageMargins b="0.75000000000000022" l="0.70000000000000018" r="0.70000000000000018" t="0.75000000000000022" header="0.3000000000000001" footer="0.3000000000000001"/>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0</xdr:row>
      <xdr:rowOff>104775</xdr:rowOff>
    </xdr:from>
    <xdr:to>
      <xdr:col>6</xdr:col>
      <xdr:colOff>314325</xdr:colOff>
      <xdr:row>5</xdr:row>
      <xdr:rowOff>57150</xdr:rowOff>
    </xdr:to>
    <xdr:pic>
      <xdr:nvPicPr>
        <xdr:cNvPr id="2" name="Picture 1"/>
        <xdr:cNvPicPr preferRelativeResize="1">
          <a:picLocks noChangeAspect="1"/>
        </xdr:cNvPicPr>
      </xdr:nvPicPr>
      <xdr:blipFill>
        <a:blip r:embed="rId1"/>
        <a:stretch>
          <a:fillRect/>
        </a:stretch>
      </xdr:blipFill>
      <xdr:spPr bwMode="auto">
        <a:xfrm>
          <a:off x="3171825" y="104775"/>
          <a:ext cx="800100" cy="904875"/>
        </a:xfrm>
        <a:prstGeom prst="rect">
          <a:avLst/>
        </a:prstGeom>
        <a:noFill/>
        <a:ln w="9525">
          <a:noFill/>
        </a:ln>
      </xdr:spPr>
    </xdr:pic>
    <xdr:clientData/>
  </xdr:twoCellAnchor>
  <xdr:twoCellAnchor editAs="oneCell">
    <xdr:from>
      <xdr:col>0</xdr:col>
      <xdr:colOff>276225</xdr:colOff>
      <xdr:row>0</xdr:row>
      <xdr:rowOff>133350</xdr:rowOff>
    </xdr:from>
    <xdr:to>
      <xdr:col>2</xdr:col>
      <xdr:colOff>38100</xdr:colOff>
      <xdr:row>5</xdr:row>
      <xdr:rowOff>123825</xdr:rowOff>
    </xdr:to>
    <xdr:pic>
      <xdr:nvPicPr>
        <xdr:cNvPr id="3" name="Picture 2"/>
        <xdr:cNvPicPr preferRelativeResize="1">
          <a:picLocks noChangeAspect="1"/>
        </xdr:cNvPicPr>
      </xdr:nvPicPr>
      <xdr:blipFill>
        <a:blip r:embed="rId2"/>
        <a:stretch>
          <a:fillRect/>
        </a:stretch>
      </xdr:blipFill>
      <xdr:spPr bwMode="auto">
        <a:xfrm>
          <a:off x="276225" y="133350"/>
          <a:ext cx="981075" cy="9429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8</xdr:col>
      <xdr:colOff>542925</xdr:colOff>
      <xdr:row>19</xdr:row>
      <xdr:rowOff>28575</xdr:rowOff>
    </xdr:to>
    <xdr:graphicFrame macro="">
      <xdr:nvGraphicFramePr>
        <xdr:cNvPr id="5" name="Chart 4"/>
        <xdr:cNvGraphicFramePr/>
      </xdr:nvGraphicFramePr>
      <xdr:xfrm>
        <a:off x="0" y="76200"/>
        <a:ext cx="5419725" cy="4086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95250</xdr:rowOff>
    </xdr:from>
    <xdr:to>
      <xdr:col>8</xdr:col>
      <xdr:colOff>533400</xdr:colOff>
      <xdr:row>42</xdr:row>
      <xdr:rowOff>85725</xdr:rowOff>
    </xdr:to>
    <xdr:graphicFrame macro="">
      <xdr:nvGraphicFramePr>
        <xdr:cNvPr id="6" name="Chart 5"/>
        <xdr:cNvGraphicFramePr/>
      </xdr:nvGraphicFramePr>
      <xdr:xfrm>
        <a:off x="0" y="4229100"/>
        <a:ext cx="5410200" cy="44100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522088\Desktop\MDG\sanitatio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522088\Desktop\MDG\wa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B1">
            <v>2000</v>
          </cell>
          <cell r="C1">
            <v>2008</v>
          </cell>
          <cell r="D1">
            <v>2009</v>
          </cell>
          <cell r="E1">
            <v>2010</v>
          </cell>
          <cell r="F1">
            <v>2011</v>
          </cell>
          <cell r="G1">
            <v>2012</v>
          </cell>
        </row>
        <row r="2">
          <cell r="A2" t="str">
            <v>ESCWA member states Total</v>
          </cell>
          <cell r="B2">
            <v>73.55382653987559</v>
          </cell>
          <cell r="C2">
            <v>78.05653378920303</v>
          </cell>
          <cell r="D2">
            <v>78.08245689678444</v>
          </cell>
          <cell r="E2">
            <v>78.60472225152078</v>
          </cell>
          <cell r="F2">
            <v>79.08390991797319</v>
          </cell>
          <cell r="G2">
            <v>79.62719276967209</v>
          </cell>
        </row>
        <row r="3">
          <cell r="A3" t="str">
            <v>ESCWA member states Urban</v>
          </cell>
          <cell r="B3">
            <v>88.77234014855927</v>
          </cell>
          <cell r="C3">
            <v>90.65989668064958</v>
          </cell>
          <cell r="D3">
            <v>90.71924732449894</v>
          </cell>
          <cell r="E3">
            <v>90.71924732449894</v>
          </cell>
          <cell r="F3">
            <v>90.76370151890625</v>
          </cell>
        </row>
        <row r="4">
          <cell r="A4" t="str">
            <v>ESCWA member states Rural</v>
          </cell>
          <cell r="B4">
            <v>56.78948794389195</v>
          </cell>
          <cell r="C4">
            <v>65.59604165097528</v>
          </cell>
          <cell r="D4">
            <v>66.11491177453779</v>
          </cell>
          <cell r="E4">
            <v>66.42941985317393</v>
          </cell>
          <cell r="F4">
            <v>66.9023949940181</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v>2000</v>
          </cell>
          <cell r="C2">
            <v>2008</v>
          </cell>
          <cell r="D2">
            <v>2009</v>
          </cell>
          <cell r="E2">
            <v>2010</v>
          </cell>
          <cell r="F2">
            <v>2011</v>
          </cell>
          <cell r="G2">
            <v>2012</v>
          </cell>
        </row>
        <row r="3">
          <cell r="A3" t="str">
            <v>ESCWA member states Total</v>
          </cell>
          <cell r="B3">
            <v>83.61990674270217</v>
          </cell>
          <cell r="C3">
            <v>83.45198891499479</v>
          </cell>
          <cell r="D3">
            <v>83.7543553159284</v>
          </cell>
          <cell r="E3">
            <v>83.74861082866568</v>
          </cell>
          <cell r="F3">
            <v>83.95681088277618</v>
          </cell>
          <cell r="G3">
            <v>84.10848954370275</v>
          </cell>
        </row>
        <row r="4">
          <cell r="A4" t="str">
            <v>ESCWA member states Urban</v>
          </cell>
          <cell r="B4">
            <v>93.0529694007029</v>
          </cell>
          <cell r="C4">
            <v>91.19817191182646</v>
          </cell>
          <cell r="D4">
            <v>91.13840898235645</v>
          </cell>
          <cell r="E4">
            <v>91.07926652845964</v>
          </cell>
          <cell r="F4">
            <v>91.14826464992923</v>
          </cell>
        </row>
        <row r="5">
          <cell r="A5" t="str">
            <v>ESCWA member states Rural</v>
          </cell>
          <cell r="B5">
            <v>73.39779340162853</v>
          </cell>
          <cell r="C5">
            <v>74.32584292180356</v>
          </cell>
          <cell r="D5">
            <v>74.50870809024721</v>
          </cell>
          <cell r="E5">
            <v>74.95157119941433</v>
          </cell>
          <cell r="F5">
            <v>75.3108382475583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5"/>
  <sheetViews>
    <sheetView view="pageBreakPreview" zoomScale="130" zoomScaleSheetLayoutView="130" workbookViewId="0" topLeftCell="A16">
      <selection activeCell="C4" sqref="C4"/>
    </sheetView>
  </sheetViews>
  <sheetFormatPr defaultColWidth="9.140625" defaultRowHeight="15"/>
  <sheetData>
    <row r="7" spans="1:7" ht="18.75">
      <c r="A7" s="189" t="s">
        <v>345</v>
      </c>
      <c r="B7" s="189"/>
      <c r="C7" s="189"/>
      <c r="D7" s="189"/>
      <c r="E7" s="189"/>
      <c r="F7" s="189"/>
      <c r="G7" s="189"/>
    </row>
    <row r="8" spans="1:7" ht="18.75">
      <c r="A8" s="189" t="s">
        <v>378</v>
      </c>
      <c r="B8" s="189"/>
      <c r="C8" s="189"/>
      <c r="D8" s="189"/>
      <c r="E8" s="189"/>
      <c r="F8" s="189"/>
      <c r="G8" s="189"/>
    </row>
    <row r="9" ht="18.75">
      <c r="A9" s="34"/>
    </row>
    <row r="10" spans="1:7" ht="26.25">
      <c r="A10" s="190" t="s">
        <v>346</v>
      </c>
      <c r="B10" s="190"/>
      <c r="C10" s="190"/>
      <c r="D10" s="190"/>
      <c r="E10" s="190"/>
      <c r="F10" s="190"/>
      <c r="G10" s="190"/>
    </row>
    <row r="11" spans="1:7" ht="26.25">
      <c r="A11" s="190" t="s">
        <v>379</v>
      </c>
      <c r="B11" s="190"/>
      <c r="C11" s="190"/>
      <c r="D11" s="190"/>
      <c r="E11" s="190"/>
      <c r="F11" s="190"/>
      <c r="G11" s="190"/>
    </row>
    <row r="12" ht="18.75">
      <c r="A12" s="34"/>
    </row>
    <row r="13" ht="18.75">
      <c r="A13" s="34"/>
    </row>
    <row r="14" ht="18.75">
      <c r="A14" s="34"/>
    </row>
    <row r="15" spans="1:7" ht="15" customHeight="1">
      <c r="A15" s="191" t="s">
        <v>347</v>
      </c>
      <c r="B15" s="191"/>
      <c r="C15" s="191"/>
      <c r="D15" s="191"/>
      <c r="E15" s="191"/>
      <c r="F15" s="191"/>
      <c r="G15" s="191"/>
    </row>
    <row r="16" spans="1:2" ht="18.75">
      <c r="A16" s="34"/>
      <c r="B16" s="35"/>
    </row>
    <row r="17" spans="1:7" ht="15" customHeight="1">
      <c r="A17" s="192" t="s">
        <v>348</v>
      </c>
      <c r="B17" s="192"/>
      <c r="C17" s="192"/>
      <c r="D17" s="192"/>
      <c r="E17" s="192"/>
      <c r="F17" s="192"/>
      <c r="G17" s="192"/>
    </row>
    <row r="18" ht="18.75">
      <c r="A18" s="34"/>
    </row>
    <row r="19" spans="1:7" ht="15">
      <c r="A19" s="188">
        <v>2015</v>
      </c>
      <c r="B19" s="188"/>
      <c r="C19" s="188"/>
      <c r="D19" s="188"/>
      <c r="E19" s="188"/>
      <c r="F19" s="188"/>
      <c r="G19" s="188"/>
    </row>
    <row r="20" ht="18.75">
      <c r="A20" s="34"/>
    </row>
    <row r="21" ht="18.75">
      <c r="A21" s="34"/>
    </row>
    <row r="22" ht="18.75">
      <c r="A22" s="34"/>
    </row>
    <row r="23" ht="18.75">
      <c r="A23" s="34"/>
    </row>
    <row r="24" ht="18.75">
      <c r="A24" s="34"/>
    </row>
    <row r="25" ht="18.75">
      <c r="A25" s="34"/>
    </row>
  </sheetData>
  <mergeCells count="7">
    <mergeCell ref="A19:G19"/>
    <mergeCell ref="A7:G7"/>
    <mergeCell ref="A8:G8"/>
    <mergeCell ref="A10:G10"/>
    <mergeCell ref="A11:G11"/>
    <mergeCell ref="A15:G15"/>
    <mergeCell ref="A17:G17"/>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9"/>
  <sheetViews>
    <sheetView zoomScale="130" zoomScaleNormal="130" workbookViewId="0" topLeftCell="A1">
      <selection activeCell="Z25" sqref="Z25"/>
    </sheetView>
  </sheetViews>
  <sheetFormatPr defaultColWidth="9.140625" defaultRowHeight="15"/>
  <cols>
    <col min="1" max="1" width="23.140625" style="0" customWidth="1"/>
    <col min="4" max="12" width="9.140625" style="0" hidden="1" customWidth="1"/>
    <col min="14" max="17" width="9.140625" style="0" hidden="1" customWidth="1"/>
    <col min="19" max="20" width="9.140625" style="0" hidden="1" customWidth="1"/>
    <col min="24" max="25" width="9.140625" style="0" hidden="1" customWidth="1"/>
  </cols>
  <sheetData>
    <row r="1" spans="1:25" ht="24">
      <c r="A1" s="11" t="s">
        <v>68</v>
      </c>
      <c r="B1" s="12" t="s">
        <v>69</v>
      </c>
      <c r="C1" s="13" t="s">
        <v>70</v>
      </c>
      <c r="D1" s="13" t="s">
        <v>71</v>
      </c>
      <c r="E1" s="13" t="s">
        <v>72</v>
      </c>
      <c r="F1" s="13" t="s">
        <v>73</v>
      </c>
      <c r="G1" s="13" t="s">
        <v>74</v>
      </c>
      <c r="H1" s="13" t="s">
        <v>75</v>
      </c>
      <c r="I1" s="13" t="s">
        <v>76</v>
      </c>
      <c r="J1" s="13" t="s">
        <v>77</v>
      </c>
      <c r="K1" s="13" t="s">
        <v>78</v>
      </c>
      <c r="L1" s="13" t="s">
        <v>79</v>
      </c>
      <c r="M1" s="13" t="s">
        <v>80</v>
      </c>
      <c r="N1" s="13" t="s">
        <v>81</v>
      </c>
      <c r="O1" s="13" t="s">
        <v>82</v>
      </c>
      <c r="P1" s="13" t="s">
        <v>83</v>
      </c>
      <c r="Q1" s="13" t="s">
        <v>84</v>
      </c>
      <c r="R1" s="13" t="s">
        <v>85</v>
      </c>
      <c r="S1" s="13" t="s">
        <v>86</v>
      </c>
      <c r="T1" s="13" t="s">
        <v>87</v>
      </c>
      <c r="U1" s="13" t="s">
        <v>88</v>
      </c>
      <c r="V1" s="13" t="s">
        <v>89</v>
      </c>
      <c r="W1" s="13" t="s">
        <v>90</v>
      </c>
      <c r="X1" s="13" t="s">
        <v>91</v>
      </c>
      <c r="Y1" s="13" t="s">
        <v>92</v>
      </c>
    </row>
    <row r="2" spans="1:25" ht="15">
      <c r="A2" s="14" t="s">
        <v>17</v>
      </c>
      <c r="B2" s="15"/>
      <c r="C2" s="16">
        <v>492.891</v>
      </c>
      <c r="D2" s="16">
        <v>506.685</v>
      </c>
      <c r="E2" s="16">
        <v>519.696</v>
      </c>
      <c r="F2" s="16">
        <v>532.362</v>
      </c>
      <c r="G2" s="16">
        <v>545.329</v>
      </c>
      <c r="H2" s="16">
        <v>559.069</v>
      </c>
      <c r="I2" s="16">
        <v>574.914</v>
      </c>
      <c r="J2" s="16">
        <v>592.986</v>
      </c>
      <c r="K2" s="16">
        <v>611.237</v>
      </c>
      <c r="L2" s="16">
        <v>626.765</v>
      </c>
      <c r="M2" s="16">
        <v>638.193</v>
      </c>
      <c r="N2" s="16">
        <v>642.51</v>
      </c>
      <c r="O2" s="16">
        <v>642.07</v>
      </c>
      <c r="P2" s="16">
        <v>647.164</v>
      </c>
      <c r="Q2" s="16">
        <v>671.76</v>
      </c>
      <c r="R2" s="16">
        <v>724.807</v>
      </c>
      <c r="S2" s="16">
        <v>811.41</v>
      </c>
      <c r="T2" s="16">
        <v>925.733</v>
      </c>
      <c r="U2" s="16">
        <v>1052.359</v>
      </c>
      <c r="V2" s="16">
        <v>1169.578</v>
      </c>
      <c r="W2" s="16">
        <v>1261.835</v>
      </c>
      <c r="X2" s="16">
        <v>1324.569</v>
      </c>
      <c r="Y2" s="16">
        <v>1362.015</v>
      </c>
    </row>
    <row r="3" spans="1:25" ht="15">
      <c r="A3" s="14" t="s">
        <v>20</v>
      </c>
      <c r="B3" s="15"/>
      <c r="C3" s="16">
        <v>56843.275</v>
      </c>
      <c r="D3" s="16">
        <v>57952.386</v>
      </c>
      <c r="E3" s="16">
        <v>59004.372</v>
      </c>
      <c r="F3" s="16">
        <v>60020.423</v>
      </c>
      <c r="G3" s="16">
        <v>61032.081</v>
      </c>
      <c r="H3" s="16">
        <v>62063.81</v>
      </c>
      <c r="I3" s="16">
        <v>63120.498</v>
      </c>
      <c r="J3" s="16">
        <v>64199.588</v>
      </c>
      <c r="K3" s="16">
        <v>65309.201</v>
      </c>
      <c r="L3" s="16">
        <v>66457.136</v>
      </c>
      <c r="M3" s="16">
        <v>67648.419</v>
      </c>
      <c r="N3" s="16">
        <v>68888.032</v>
      </c>
      <c r="O3" s="16">
        <v>70174.632</v>
      </c>
      <c r="P3" s="16">
        <v>71498.433</v>
      </c>
      <c r="Q3" s="16">
        <v>72844.998</v>
      </c>
      <c r="R3" s="16">
        <v>74203.215</v>
      </c>
      <c r="S3" s="16">
        <v>75568.453</v>
      </c>
      <c r="T3" s="16">
        <v>76941.572</v>
      </c>
      <c r="U3" s="16">
        <v>78323.298</v>
      </c>
      <c r="V3" s="16">
        <v>79716.203</v>
      </c>
      <c r="W3" s="16">
        <v>81121.077</v>
      </c>
      <c r="X3" s="16">
        <v>82619.425</v>
      </c>
      <c r="Y3" s="16">
        <v>84161.072</v>
      </c>
    </row>
    <row r="4" spans="1:25" ht="15">
      <c r="A4" s="14" t="s">
        <v>22</v>
      </c>
      <c r="B4" s="15"/>
      <c r="C4" s="16">
        <v>17373.767</v>
      </c>
      <c r="D4" s="16">
        <v>17871.623</v>
      </c>
      <c r="E4" s="16">
        <v>18417.924</v>
      </c>
      <c r="F4" s="16">
        <v>19008.018</v>
      </c>
      <c r="G4" s="16">
        <v>19633.844</v>
      </c>
      <c r="H4" s="16">
        <v>20288.226</v>
      </c>
      <c r="I4" s="16">
        <v>20972.915</v>
      </c>
      <c r="J4" s="16">
        <v>21686.777</v>
      </c>
      <c r="K4" s="16">
        <v>22416.19</v>
      </c>
      <c r="L4" s="16">
        <v>23143.629</v>
      </c>
      <c r="M4" s="16">
        <v>23857.458</v>
      </c>
      <c r="N4" s="16">
        <v>24552</v>
      </c>
      <c r="O4" s="16">
        <v>25233.067</v>
      </c>
      <c r="P4" s="16">
        <v>25914.982</v>
      </c>
      <c r="Q4" s="16">
        <v>26618.523</v>
      </c>
      <c r="R4" s="16">
        <v>27359.461</v>
      </c>
      <c r="S4" s="16">
        <v>28140.999</v>
      </c>
      <c r="T4" s="16">
        <v>28960.581</v>
      </c>
      <c r="U4" s="16">
        <v>29821.136</v>
      </c>
      <c r="V4" s="16">
        <v>30724.614</v>
      </c>
      <c r="W4" s="16">
        <v>31671.591</v>
      </c>
      <c r="X4" s="16">
        <v>32706.649</v>
      </c>
      <c r="Y4" s="16">
        <v>33806.418</v>
      </c>
    </row>
    <row r="5" spans="1:25" ht="15">
      <c r="A5" s="14" t="s">
        <v>24</v>
      </c>
      <c r="B5" s="15"/>
      <c r="C5" s="16">
        <v>3415.567</v>
      </c>
      <c r="D5" s="16">
        <v>3599.359</v>
      </c>
      <c r="E5" s="16">
        <v>3806.045</v>
      </c>
      <c r="F5" s="16">
        <v>4019.284</v>
      </c>
      <c r="G5" s="16">
        <v>4216.536</v>
      </c>
      <c r="H5" s="16">
        <v>4382.005</v>
      </c>
      <c r="I5" s="16">
        <v>4510.082</v>
      </c>
      <c r="J5" s="16">
        <v>4606.717</v>
      </c>
      <c r="K5" s="16">
        <v>4682.018</v>
      </c>
      <c r="L5" s="16">
        <v>4751.501</v>
      </c>
      <c r="M5" s="16">
        <v>4827.096</v>
      </c>
      <c r="N5" s="16">
        <v>4910.056</v>
      </c>
      <c r="O5" s="16">
        <v>4998.372</v>
      </c>
      <c r="P5" s="16">
        <v>5096.79</v>
      </c>
      <c r="Q5" s="16">
        <v>5210.369</v>
      </c>
      <c r="R5" s="16">
        <v>5342.002</v>
      </c>
      <c r="S5" s="16">
        <v>5495.117</v>
      </c>
      <c r="T5" s="16">
        <v>5667.443</v>
      </c>
      <c r="U5" s="16">
        <v>5848.952</v>
      </c>
      <c r="V5" s="16">
        <v>6025.592</v>
      </c>
      <c r="W5" s="16">
        <v>6187.227</v>
      </c>
      <c r="X5" s="16">
        <v>6340.596</v>
      </c>
      <c r="Y5" s="16">
        <v>6482.856</v>
      </c>
    </row>
    <row r="6" spans="1:25" ht="15">
      <c r="A6" s="14" t="s">
        <v>26</v>
      </c>
      <c r="B6" s="15"/>
      <c r="C6" s="16">
        <v>2087.687</v>
      </c>
      <c r="D6" s="16">
        <v>2031.004</v>
      </c>
      <c r="E6" s="16">
        <v>1924.077</v>
      </c>
      <c r="F6" s="16">
        <v>1795.976</v>
      </c>
      <c r="G6" s="16">
        <v>1687.552</v>
      </c>
      <c r="H6" s="16">
        <v>1627.911</v>
      </c>
      <c r="I6" s="16">
        <v>1628.12</v>
      </c>
      <c r="J6" s="16">
        <v>1678.812</v>
      </c>
      <c r="K6" s="16">
        <v>1763.693</v>
      </c>
      <c r="L6" s="16">
        <v>1857.217</v>
      </c>
      <c r="M6" s="16">
        <v>1940.786</v>
      </c>
      <c r="N6" s="16">
        <v>2009.588</v>
      </c>
      <c r="O6" s="16">
        <v>2069.816</v>
      </c>
      <c r="P6" s="16">
        <v>2126.786</v>
      </c>
      <c r="Q6" s="16">
        <v>2189.485</v>
      </c>
      <c r="R6" s="16">
        <v>2264.014</v>
      </c>
      <c r="S6" s="16">
        <v>2351.441</v>
      </c>
      <c r="T6" s="16">
        <v>2447.818</v>
      </c>
      <c r="U6" s="16">
        <v>2548.351</v>
      </c>
      <c r="V6" s="16">
        <v>2646.286</v>
      </c>
      <c r="W6" s="16">
        <v>2736.732</v>
      </c>
      <c r="X6" s="16">
        <v>2818.831</v>
      </c>
      <c r="Y6" s="16">
        <v>2893.493</v>
      </c>
    </row>
    <row r="7" spans="1:25" ht="15">
      <c r="A7" s="14" t="s">
        <v>28</v>
      </c>
      <c r="B7" s="15"/>
      <c r="C7" s="16">
        <v>2948.372</v>
      </c>
      <c r="D7" s="16">
        <v>3026.061</v>
      </c>
      <c r="E7" s="16">
        <v>3130.785</v>
      </c>
      <c r="F7" s="16">
        <v>3249.799</v>
      </c>
      <c r="G7" s="16">
        <v>3364.891</v>
      </c>
      <c r="H7" s="16">
        <v>3462.974</v>
      </c>
      <c r="I7" s="16">
        <v>3539.137</v>
      </c>
      <c r="J7" s="16">
        <v>3597.35</v>
      </c>
      <c r="K7" s="16">
        <v>3644.171</v>
      </c>
      <c r="L7" s="16">
        <v>3690.033</v>
      </c>
      <c r="M7" s="16">
        <v>3742.329</v>
      </c>
      <c r="N7" s="16">
        <v>3802.903</v>
      </c>
      <c r="O7" s="16">
        <v>3868.504</v>
      </c>
      <c r="P7" s="16">
        <v>3935.421</v>
      </c>
      <c r="Q7" s="16">
        <v>3998.042</v>
      </c>
      <c r="R7" s="16">
        <v>4052.42</v>
      </c>
      <c r="S7" s="16">
        <v>4097.457</v>
      </c>
      <c r="T7" s="16">
        <v>4134.872</v>
      </c>
      <c r="U7" s="16">
        <v>4166.915</v>
      </c>
      <c r="V7" s="16">
        <v>4196.99</v>
      </c>
      <c r="W7" s="16">
        <v>4227.597</v>
      </c>
      <c r="X7" s="16">
        <v>4261.316</v>
      </c>
      <c r="Y7" s="16">
        <v>4296.393</v>
      </c>
    </row>
    <row r="8" spans="1:25" ht="15">
      <c r="A8" s="14" t="s">
        <v>30</v>
      </c>
      <c r="B8" s="15"/>
      <c r="C8" s="16">
        <v>1868.055</v>
      </c>
      <c r="D8" s="16">
        <v>1947.042</v>
      </c>
      <c r="E8" s="16">
        <v>2031.377</v>
      </c>
      <c r="F8" s="16">
        <v>2113.398</v>
      </c>
      <c r="G8" s="16">
        <v>2182.619</v>
      </c>
      <c r="H8" s="16">
        <v>2232.018</v>
      </c>
      <c r="I8" s="16">
        <v>2258.73</v>
      </c>
      <c r="J8" s="16">
        <v>2266.469</v>
      </c>
      <c r="K8" s="16">
        <v>2262.969</v>
      </c>
      <c r="L8" s="16">
        <v>2259.398</v>
      </c>
      <c r="M8" s="16">
        <v>2264.163</v>
      </c>
      <c r="N8" s="16">
        <v>2279.171</v>
      </c>
      <c r="O8" s="16">
        <v>2302.874</v>
      </c>
      <c r="P8" s="16">
        <v>2335.967</v>
      </c>
      <c r="Q8" s="16">
        <v>2378.336</v>
      </c>
      <c r="R8" s="16">
        <v>2429.51</v>
      </c>
      <c r="S8" s="16">
        <v>2490.62</v>
      </c>
      <c r="T8" s="16">
        <v>2561.187</v>
      </c>
      <c r="U8" s="16">
        <v>2636.963</v>
      </c>
      <c r="V8" s="16">
        <v>2712.141</v>
      </c>
      <c r="W8" s="16">
        <v>2782.435</v>
      </c>
      <c r="X8" s="16">
        <v>2850.458</v>
      </c>
      <c r="Y8" s="16">
        <v>2914.602</v>
      </c>
    </row>
    <row r="9" spans="1:25" ht="15">
      <c r="A9" s="14" t="s">
        <v>52</v>
      </c>
      <c r="B9" s="15">
        <v>14</v>
      </c>
      <c r="C9" s="16">
        <v>2081.424</v>
      </c>
      <c r="D9" s="16">
        <v>2169.061</v>
      </c>
      <c r="E9" s="16">
        <v>2265.03</v>
      </c>
      <c r="F9" s="16">
        <v>2368.849</v>
      </c>
      <c r="G9" s="16">
        <v>2479.672</v>
      </c>
      <c r="H9" s="16">
        <v>2596.289</v>
      </c>
      <c r="I9" s="16">
        <v>2719.644</v>
      </c>
      <c r="J9" s="16">
        <v>2848.359</v>
      </c>
      <c r="K9" s="16">
        <v>2976.131</v>
      </c>
      <c r="L9" s="16">
        <v>3094.711</v>
      </c>
      <c r="M9" s="16">
        <v>3198.56</v>
      </c>
      <c r="N9" s="16">
        <v>3284.92</v>
      </c>
      <c r="O9" s="16">
        <v>3356.379</v>
      </c>
      <c r="P9" s="16">
        <v>3419.418</v>
      </c>
      <c r="Q9" s="16">
        <v>3483.483</v>
      </c>
      <c r="R9" s="16">
        <v>3555.582</v>
      </c>
      <c r="S9" s="16">
        <v>3637.689</v>
      </c>
      <c r="T9" s="16">
        <v>3728.259</v>
      </c>
      <c r="U9" s="16">
        <v>3826.546</v>
      </c>
      <c r="V9" s="16">
        <v>3930.672</v>
      </c>
      <c r="W9" s="16">
        <v>4039.192</v>
      </c>
      <c r="X9" s="16">
        <v>4158.568</v>
      </c>
      <c r="Y9" s="16">
        <v>4286.129</v>
      </c>
    </row>
    <row r="10" spans="1:25" ht="15">
      <c r="A10" s="14" t="s">
        <v>34</v>
      </c>
      <c r="B10" s="15"/>
      <c r="C10" s="16">
        <v>473.722</v>
      </c>
      <c r="D10" s="16">
        <v>482.926</v>
      </c>
      <c r="E10" s="16">
        <v>488.204</v>
      </c>
      <c r="F10" s="16">
        <v>491.42</v>
      </c>
      <c r="G10" s="16">
        <v>495.126</v>
      </c>
      <c r="H10" s="16">
        <v>501.371</v>
      </c>
      <c r="I10" s="16">
        <v>512.422</v>
      </c>
      <c r="J10" s="16">
        <v>528.787</v>
      </c>
      <c r="K10" s="16">
        <v>548.828</v>
      </c>
      <c r="L10" s="16">
        <v>569.87</v>
      </c>
      <c r="M10" s="16">
        <v>590.957</v>
      </c>
      <c r="N10" s="16">
        <v>608.057</v>
      </c>
      <c r="O10" s="16">
        <v>624.173</v>
      </c>
      <c r="P10" s="16">
        <v>653.5</v>
      </c>
      <c r="Q10" s="16">
        <v>715.146</v>
      </c>
      <c r="R10" s="16">
        <v>820.986</v>
      </c>
      <c r="S10" s="16">
        <v>978.336</v>
      </c>
      <c r="T10" s="16">
        <v>1178.192</v>
      </c>
      <c r="U10" s="16">
        <v>1396.06</v>
      </c>
      <c r="V10" s="16">
        <v>1597.765</v>
      </c>
      <c r="W10" s="16">
        <v>1758.793</v>
      </c>
      <c r="X10" s="16">
        <v>1871.096</v>
      </c>
      <c r="Y10" s="16">
        <v>1941.336</v>
      </c>
    </row>
    <row r="11" spans="1:25" ht="15">
      <c r="A11" s="14" t="s">
        <v>36</v>
      </c>
      <c r="B11" s="15"/>
      <c r="C11" s="16">
        <v>16139.053</v>
      </c>
      <c r="D11" s="16">
        <v>16669.764</v>
      </c>
      <c r="E11" s="16">
        <v>17189.075</v>
      </c>
      <c r="F11" s="16">
        <v>17679.72</v>
      </c>
      <c r="G11" s="16">
        <v>18117.969</v>
      </c>
      <c r="H11" s="16">
        <v>18491.845</v>
      </c>
      <c r="I11" s="16">
        <v>18786.467</v>
      </c>
      <c r="J11" s="16">
        <v>19020.639</v>
      </c>
      <c r="K11" s="16">
        <v>19256.649</v>
      </c>
      <c r="L11" s="16">
        <v>19578.923</v>
      </c>
      <c r="M11" s="16">
        <v>20045.276</v>
      </c>
      <c r="N11" s="16">
        <v>20681.576</v>
      </c>
      <c r="O11" s="16">
        <v>21463.072</v>
      </c>
      <c r="P11" s="16">
        <v>22334.371</v>
      </c>
      <c r="Q11" s="16">
        <v>23213.767</v>
      </c>
      <c r="R11" s="16">
        <v>24041.116</v>
      </c>
      <c r="S11" s="16">
        <v>24799.436</v>
      </c>
      <c r="T11" s="16">
        <v>25504.176</v>
      </c>
      <c r="U11" s="16">
        <v>26166.639</v>
      </c>
      <c r="V11" s="16">
        <v>26809.105</v>
      </c>
      <c r="W11" s="16">
        <v>27448.086</v>
      </c>
      <c r="X11" s="16">
        <v>28124.185</v>
      </c>
      <c r="Y11" s="16">
        <v>28807.597</v>
      </c>
    </row>
    <row r="12" spans="1:25" ht="15">
      <c r="A12" s="14" t="s">
        <v>93</v>
      </c>
      <c r="B12" s="15">
        <v>3</v>
      </c>
      <c r="C12" s="16">
        <v>26494.169</v>
      </c>
      <c r="D12" s="16">
        <v>27159.893</v>
      </c>
      <c r="E12" s="16">
        <v>27865.979</v>
      </c>
      <c r="F12" s="16">
        <v>28605.664</v>
      </c>
      <c r="G12" s="16">
        <v>29367.076</v>
      </c>
      <c r="H12" s="16">
        <v>30141.147</v>
      </c>
      <c r="I12" s="16">
        <v>30929.107</v>
      </c>
      <c r="J12" s="16">
        <v>31733.75</v>
      </c>
      <c r="K12" s="16">
        <v>32549.326</v>
      </c>
      <c r="L12" s="16">
        <v>33368.681</v>
      </c>
      <c r="M12" s="16">
        <v>34187.729</v>
      </c>
      <c r="N12" s="16">
        <v>35002.234</v>
      </c>
      <c r="O12" s="16">
        <v>35816.11</v>
      </c>
      <c r="P12" s="16">
        <v>36643.433</v>
      </c>
      <c r="Q12" s="16">
        <v>37503.647</v>
      </c>
      <c r="R12" s="16">
        <v>38410.32</v>
      </c>
      <c r="S12" s="16">
        <v>39368.726</v>
      </c>
      <c r="T12" s="16">
        <v>40373.635</v>
      </c>
      <c r="U12" s="16">
        <v>41415.151</v>
      </c>
      <c r="V12" s="16">
        <v>42478.309</v>
      </c>
      <c r="W12" s="16">
        <v>43551.941</v>
      </c>
      <c r="X12" s="16">
        <v>44688.023</v>
      </c>
      <c r="Y12" s="16">
        <v>45859.818</v>
      </c>
    </row>
    <row r="13" spans="1:25" ht="15">
      <c r="A13" s="14" t="s">
        <v>94</v>
      </c>
      <c r="B13" s="15"/>
      <c r="C13" s="16">
        <v>12324.116</v>
      </c>
      <c r="D13" s="16">
        <v>12690.183</v>
      </c>
      <c r="E13" s="16">
        <v>13063.423</v>
      </c>
      <c r="F13" s="16">
        <v>13438.799</v>
      </c>
      <c r="G13" s="16">
        <v>13809.349</v>
      </c>
      <c r="H13" s="16">
        <v>14171.13</v>
      </c>
      <c r="I13" s="16">
        <v>14518.843</v>
      </c>
      <c r="J13" s="16">
        <v>14856.464</v>
      </c>
      <c r="K13" s="16">
        <v>15200.324</v>
      </c>
      <c r="L13" s="16">
        <v>15572.833</v>
      </c>
      <c r="M13" s="16">
        <v>15988.534</v>
      </c>
      <c r="N13" s="16">
        <v>16454.926</v>
      </c>
      <c r="O13" s="16">
        <v>16962.918</v>
      </c>
      <c r="P13" s="16">
        <v>17490.104</v>
      </c>
      <c r="Q13" s="16">
        <v>18004.797</v>
      </c>
      <c r="R13" s="16">
        <v>18484.122</v>
      </c>
      <c r="S13" s="16">
        <v>18920.727</v>
      </c>
      <c r="T13" s="16">
        <v>19321.3</v>
      </c>
      <c r="U13" s="16">
        <v>19694.259</v>
      </c>
      <c r="V13" s="16">
        <v>20053.743</v>
      </c>
      <c r="W13" s="16">
        <v>20410.606</v>
      </c>
      <c r="X13" s="16">
        <v>20794.865</v>
      </c>
      <c r="Y13" s="16">
        <v>21188.551</v>
      </c>
    </row>
    <row r="14" spans="1:25" ht="15">
      <c r="A14" s="14" t="s">
        <v>95</v>
      </c>
      <c r="B14" s="15"/>
      <c r="C14" s="16">
        <v>1808.642</v>
      </c>
      <c r="D14" s="16">
        <v>1909.812</v>
      </c>
      <c r="E14" s="16">
        <v>2014.095</v>
      </c>
      <c r="F14" s="16">
        <v>2121.704</v>
      </c>
      <c r="G14" s="16">
        <v>2232.98</v>
      </c>
      <c r="H14" s="16">
        <v>2348.539</v>
      </c>
      <c r="I14" s="16">
        <v>2473.983</v>
      </c>
      <c r="J14" s="16">
        <v>2611.61</v>
      </c>
      <c r="K14" s="16">
        <v>2755.497</v>
      </c>
      <c r="L14" s="16">
        <v>2897.038</v>
      </c>
      <c r="M14" s="16">
        <v>3033.491</v>
      </c>
      <c r="N14" s="16">
        <v>3149.44</v>
      </c>
      <c r="O14" s="16">
        <v>3254.691</v>
      </c>
      <c r="P14" s="16">
        <v>3400.959</v>
      </c>
      <c r="Q14" s="16">
        <v>3658.042</v>
      </c>
      <c r="R14" s="16">
        <v>4069.349</v>
      </c>
      <c r="S14" s="16">
        <v>4662.728</v>
      </c>
      <c r="T14" s="16">
        <v>5405.541</v>
      </c>
      <c r="U14" s="16">
        <v>6206.623</v>
      </c>
      <c r="V14" s="16">
        <v>6938.815</v>
      </c>
      <c r="W14" s="16">
        <v>7511.69</v>
      </c>
      <c r="X14" s="16">
        <v>7895.536</v>
      </c>
      <c r="Y14" s="16">
        <v>8117.129</v>
      </c>
    </row>
    <row r="15" spans="1:25" ht="15">
      <c r="A15" s="14" t="s">
        <v>44</v>
      </c>
      <c r="B15" s="15"/>
      <c r="C15" s="16">
        <v>11948.209</v>
      </c>
      <c r="D15" s="16">
        <v>12540.234</v>
      </c>
      <c r="E15" s="16">
        <v>13190.192</v>
      </c>
      <c r="F15" s="16">
        <v>13867.656</v>
      </c>
      <c r="G15" s="16">
        <v>14530.275</v>
      </c>
      <c r="H15" s="16">
        <v>15148.172</v>
      </c>
      <c r="I15" s="16">
        <v>15710.211</v>
      </c>
      <c r="J15" s="16">
        <v>16226.938</v>
      </c>
      <c r="K15" s="16">
        <v>16716.85</v>
      </c>
      <c r="L15" s="16">
        <v>17208.494</v>
      </c>
      <c r="M15" s="16">
        <v>17723.186</v>
      </c>
      <c r="N15" s="16">
        <v>18266.008</v>
      </c>
      <c r="O15" s="16">
        <v>18831.819</v>
      </c>
      <c r="P15" s="16">
        <v>19419.71</v>
      </c>
      <c r="Q15" s="16">
        <v>20026.117</v>
      </c>
      <c r="R15" s="16">
        <v>20648.643</v>
      </c>
      <c r="S15" s="16">
        <v>21288.07</v>
      </c>
      <c r="T15" s="16">
        <v>21946.99</v>
      </c>
      <c r="U15" s="16">
        <v>22626.595</v>
      </c>
      <c r="V15" s="16">
        <v>23328.214</v>
      </c>
      <c r="W15" s="16">
        <v>24052.514</v>
      </c>
      <c r="X15" s="16">
        <v>24840.551</v>
      </c>
      <c r="Y15" s="16">
        <v>25670.714</v>
      </c>
    </row>
    <row r="17" spans="1:25" ht="15">
      <c r="A17" s="14" t="s">
        <v>96</v>
      </c>
      <c r="C17" s="17">
        <f>SUM(C2:C15)</f>
        <v>156298.949</v>
      </c>
      <c r="D17" s="17">
        <f aca="true" t="shared" si="0" ref="D17:W17">SUM(D2:D15)</f>
        <v>160556.033</v>
      </c>
      <c r="E17" s="17">
        <f t="shared" si="0"/>
        <v>164910.274</v>
      </c>
      <c r="F17" s="17">
        <f t="shared" si="0"/>
        <v>169313.072</v>
      </c>
      <c r="G17" s="17">
        <f t="shared" si="0"/>
        <v>173695.299</v>
      </c>
      <c r="H17" s="17">
        <f t="shared" si="0"/>
        <v>178014.506</v>
      </c>
      <c r="I17" s="17">
        <f t="shared" si="0"/>
        <v>182255.073</v>
      </c>
      <c r="J17" s="17">
        <f t="shared" si="0"/>
        <v>186455.24599999998</v>
      </c>
      <c r="K17" s="17">
        <f t="shared" si="0"/>
        <v>190693.084</v>
      </c>
      <c r="L17" s="17">
        <f t="shared" si="0"/>
        <v>195076.22900000002</v>
      </c>
      <c r="M17" s="17">
        <f t="shared" si="0"/>
        <v>199686.17700000003</v>
      </c>
      <c r="N17" s="17">
        <f t="shared" si="0"/>
        <v>204531.42100000003</v>
      </c>
      <c r="O17" s="17">
        <f t="shared" si="0"/>
        <v>209598.497</v>
      </c>
      <c r="P17" s="17">
        <f t="shared" si="0"/>
        <v>214917.03799999997</v>
      </c>
      <c r="Q17" s="17">
        <f t="shared" si="0"/>
        <v>220516.512</v>
      </c>
      <c r="R17" s="17">
        <f t="shared" si="0"/>
        <v>226405.547</v>
      </c>
      <c r="S17" s="17">
        <f t="shared" si="0"/>
        <v>232611.20899999997</v>
      </c>
      <c r="T17" s="17">
        <f t="shared" si="0"/>
        <v>239097.299</v>
      </c>
      <c r="U17" s="17">
        <f t="shared" si="0"/>
        <v>245729.84699999998</v>
      </c>
      <c r="V17" s="17">
        <f t="shared" si="0"/>
        <v>252328.02700000003</v>
      </c>
      <c r="W17" s="17">
        <f t="shared" si="0"/>
        <v>258761.31600000002</v>
      </c>
      <c r="X17" s="17">
        <f>SUM(X2:X15)</f>
        <v>265294.668</v>
      </c>
      <c r="Y17" s="17">
        <f>SUM(Y2:Y15)</f>
        <v>271788.123</v>
      </c>
    </row>
    <row r="18" spans="1:23" ht="15">
      <c r="A18" s="14" t="s">
        <v>98</v>
      </c>
      <c r="C18" s="17">
        <f>SUM(C2,C6,C8,C10,C11,C14)</f>
        <v>22870.05</v>
      </c>
      <c r="D18" s="17">
        <f aca="true" t="shared" si="1" ref="D18:W18">SUM(D2,D6,D8,D10,D11,D14)</f>
        <v>23547.233</v>
      </c>
      <c r="E18" s="17">
        <f t="shared" si="1"/>
        <v>24166.524</v>
      </c>
      <c r="F18" s="17">
        <f t="shared" si="1"/>
        <v>24734.580000000005</v>
      </c>
      <c r="G18" s="17">
        <f t="shared" si="1"/>
        <v>25261.575</v>
      </c>
      <c r="H18" s="17">
        <f t="shared" si="1"/>
        <v>25760.753</v>
      </c>
      <c r="I18" s="17">
        <f t="shared" si="1"/>
        <v>26234.636</v>
      </c>
      <c r="J18" s="17">
        <f t="shared" si="1"/>
        <v>26699.303</v>
      </c>
      <c r="K18" s="17">
        <f t="shared" si="1"/>
        <v>27198.873</v>
      </c>
      <c r="L18" s="17">
        <f t="shared" si="1"/>
        <v>27789.211</v>
      </c>
      <c r="M18" s="17">
        <f t="shared" si="1"/>
        <v>28512.866</v>
      </c>
      <c r="N18" s="17">
        <f t="shared" si="1"/>
        <v>29370.342</v>
      </c>
      <c r="O18" s="17">
        <f t="shared" si="1"/>
        <v>30356.696</v>
      </c>
      <c r="P18" s="17">
        <f t="shared" si="1"/>
        <v>31498.747</v>
      </c>
      <c r="Q18" s="17">
        <f t="shared" si="1"/>
        <v>32826.536</v>
      </c>
      <c r="R18" s="17">
        <f t="shared" si="1"/>
        <v>34349.782</v>
      </c>
      <c r="S18" s="17">
        <f t="shared" si="1"/>
        <v>36093.971000000005</v>
      </c>
      <c r="T18" s="17">
        <f t="shared" si="1"/>
        <v>38022.647</v>
      </c>
      <c r="U18" s="17">
        <f t="shared" si="1"/>
        <v>40006.995</v>
      </c>
      <c r="V18" s="17">
        <f t="shared" si="1"/>
        <v>41873.69</v>
      </c>
      <c r="W18" s="17">
        <f t="shared" si="1"/>
        <v>43499.571</v>
      </c>
    </row>
    <row r="19" spans="1:25" ht="15">
      <c r="A19" s="14" t="s">
        <v>97</v>
      </c>
      <c r="C19" s="17">
        <v>5306425.154</v>
      </c>
      <c r="D19" s="17">
        <v>5392938.741</v>
      </c>
      <c r="E19" s="17">
        <v>5478009.489</v>
      </c>
      <c r="F19" s="17">
        <v>5561743.942</v>
      </c>
      <c r="G19" s="17">
        <v>5644416.076</v>
      </c>
      <c r="H19" s="17">
        <v>5726239.315</v>
      </c>
      <c r="I19" s="17">
        <v>5807211.831</v>
      </c>
      <c r="J19" s="17">
        <v>5887259.665</v>
      </c>
      <c r="K19" s="17">
        <v>5966464.736</v>
      </c>
      <c r="L19" s="17">
        <v>6044931.358</v>
      </c>
      <c r="M19" s="17">
        <v>6122770.22</v>
      </c>
      <c r="N19" s="17">
        <v>6200002.758</v>
      </c>
      <c r="O19" s="17">
        <v>6276721.836</v>
      </c>
      <c r="P19" s="17">
        <v>6353195.588</v>
      </c>
      <c r="Q19" s="17">
        <v>6429757.631</v>
      </c>
      <c r="R19" s="17">
        <v>6506649.175</v>
      </c>
      <c r="S19" s="17">
        <v>6583958.568</v>
      </c>
      <c r="T19" s="17">
        <v>6661637.46</v>
      </c>
      <c r="U19" s="17">
        <v>6739610.289</v>
      </c>
      <c r="V19" s="17">
        <v>6817737.123</v>
      </c>
      <c r="W19" s="17">
        <v>6895889.018</v>
      </c>
      <c r="X19" s="16">
        <v>6978325.347</v>
      </c>
      <c r="Y19" s="16">
        <v>7062667.546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190"/>
  <sheetViews>
    <sheetView zoomScale="70" zoomScaleNormal="70" workbookViewId="0" topLeftCell="A13">
      <selection activeCell="M45" sqref="M45"/>
    </sheetView>
  </sheetViews>
  <sheetFormatPr defaultColWidth="9.140625" defaultRowHeight="15"/>
  <cols>
    <col min="1" max="1" width="11.421875" style="18" customWidth="1"/>
    <col min="2" max="2" width="24.00390625" style="18" customWidth="1"/>
    <col min="3" max="4" width="9.140625" style="18" customWidth="1"/>
    <col min="5" max="5" width="14.57421875" style="18" customWidth="1"/>
    <col min="6" max="6" width="13.28125" style="18" customWidth="1"/>
    <col min="7" max="8" width="9.140625" style="18" customWidth="1"/>
    <col min="9" max="9" width="15.8515625" style="18" customWidth="1"/>
    <col min="10" max="10" width="13.7109375" style="18" customWidth="1"/>
    <col min="11" max="16384" width="9.140625" style="18" customWidth="1"/>
  </cols>
  <sheetData>
    <row r="1" spans="1:10" ht="15">
      <c r="A1" s="220" t="s">
        <v>17</v>
      </c>
      <c r="B1" s="221"/>
      <c r="E1" s="220" t="s">
        <v>28</v>
      </c>
      <c r="F1" s="221"/>
      <c r="I1" s="220" t="s">
        <v>93</v>
      </c>
      <c r="J1" s="221"/>
    </row>
    <row r="2" spans="1:10" ht="15">
      <c r="A2" s="218"/>
      <c r="B2" s="219"/>
      <c r="E2" s="218"/>
      <c r="F2" s="219"/>
      <c r="I2" s="218"/>
      <c r="J2" s="219"/>
    </row>
    <row r="3" spans="1:10" ht="15">
      <c r="A3" s="212" t="s">
        <v>99</v>
      </c>
      <c r="B3" s="213"/>
      <c r="E3" s="212" t="s">
        <v>99</v>
      </c>
      <c r="F3" s="213"/>
      <c r="I3" s="212" t="s">
        <v>99</v>
      </c>
      <c r="J3" s="213"/>
    </row>
    <row r="4" spans="1:10" ht="15">
      <c r="A4" s="212" t="s">
        <v>100</v>
      </c>
      <c r="B4" s="213"/>
      <c r="E4" s="212" t="s">
        <v>100</v>
      </c>
      <c r="F4" s="213"/>
      <c r="I4" s="212" t="s">
        <v>100</v>
      </c>
      <c r="J4" s="213"/>
    </row>
    <row r="5" spans="1:17" ht="15">
      <c r="A5" s="208"/>
      <c r="B5" s="209"/>
      <c r="E5" s="208"/>
      <c r="F5" s="209"/>
      <c r="I5" s="208"/>
      <c r="J5" s="209"/>
      <c r="Q5" s="18" t="s">
        <v>339</v>
      </c>
    </row>
    <row r="6" spans="1:20" ht="18" customHeight="1">
      <c r="A6" s="19" t="s">
        <v>101</v>
      </c>
      <c r="B6" s="20" t="s">
        <v>102</v>
      </c>
      <c r="E6" s="19" t="s">
        <v>101</v>
      </c>
      <c r="F6" s="20" t="s">
        <v>102</v>
      </c>
      <c r="I6" s="19" t="s">
        <v>101</v>
      </c>
      <c r="J6" s="20" t="s">
        <v>102</v>
      </c>
      <c r="N6" s="21">
        <v>1990</v>
      </c>
      <c r="O6" s="21">
        <v>1995</v>
      </c>
      <c r="P6" s="21">
        <v>2000</v>
      </c>
      <c r="Q6" s="21">
        <v>2005</v>
      </c>
      <c r="R6" s="21">
        <v>2010</v>
      </c>
      <c r="S6" s="21">
        <v>2011</v>
      </c>
      <c r="T6" s="21">
        <v>2015</v>
      </c>
    </row>
    <row r="7" spans="1:20" ht="15">
      <c r="A7" s="21">
        <v>1990</v>
      </c>
      <c r="B7" s="22">
        <v>493</v>
      </c>
      <c r="E7" s="21">
        <v>1990</v>
      </c>
      <c r="F7" s="22" t="s">
        <v>187</v>
      </c>
      <c r="I7" s="21">
        <v>1990</v>
      </c>
      <c r="J7" s="22" t="s">
        <v>258</v>
      </c>
      <c r="N7" s="22">
        <v>434</v>
      </c>
      <c r="O7" s="22">
        <v>494</v>
      </c>
      <c r="P7" s="22">
        <v>564</v>
      </c>
      <c r="Q7" s="22">
        <v>641</v>
      </c>
      <c r="R7" s="22" t="s">
        <v>110</v>
      </c>
      <c r="S7" s="22" t="s">
        <v>111</v>
      </c>
      <c r="T7" s="22" t="s">
        <v>112</v>
      </c>
    </row>
    <row r="8" spans="1:20" ht="15">
      <c r="A8" s="21">
        <v>1995</v>
      </c>
      <c r="B8" s="22">
        <v>559</v>
      </c>
      <c r="E8" s="21">
        <v>1995</v>
      </c>
      <c r="F8" s="22" t="s">
        <v>188</v>
      </c>
      <c r="I8" s="21">
        <v>1995</v>
      </c>
      <c r="J8" s="22" t="s">
        <v>259</v>
      </c>
      <c r="N8" s="18">
        <v>24714</v>
      </c>
      <c r="O8" s="18">
        <v>26572</v>
      </c>
      <c r="P8" s="18">
        <v>28951</v>
      </c>
      <c r="Q8" s="18">
        <v>31927</v>
      </c>
      <c r="R8" s="18">
        <v>35186</v>
      </c>
      <c r="S8" s="18">
        <v>35903</v>
      </c>
      <c r="T8" s="18">
        <v>38969</v>
      </c>
    </row>
    <row r="9" spans="1:20" ht="15">
      <c r="A9" s="21">
        <v>2000</v>
      </c>
      <c r="B9" s="22">
        <v>638</v>
      </c>
      <c r="E9" s="21">
        <v>2000</v>
      </c>
      <c r="F9" s="22" t="s">
        <v>189</v>
      </c>
      <c r="I9" s="21">
        <v>2000</v>
      </c>
      <c r="J9" s="22" t="s">
        <v>260</v>
      </c>
      <c r="N9" s="18">
        <v>12111</v>
      </c>
      <c r="O9" s="18">
        <v>13954</v>
      </c>
      <c r="P9" s="18">
        <v>16183</v>
      </c>
      <c r="Q9" s="18">
        <v>18342</v>
      </c>
      <c r="R9" s="18">
        <v>21073</v>
      </c>
      <c r="S9" s="18">
        <v>21712</v>
      </c>
      <c r="T9" s="18">
        <v>24543</v>
      </c>
    </row>
    <row r="10" spans="1:20" ht="15">
      <c r="A10" s="21">
        <v>2005</v>
      </c>
      <c r="B10" s="22">
        <v>725</v>
      </c>
      <c r="E10" s="21">
        <v>2005</v>
      </c>
      <c r="F10" s="22" t="s">
        <v>190</v>
      </c>
      <c r="I10" s="21">
        <v>2005</v>
      </c>
      <c r="J10" s="22" t="s">
        <v>261</v>
      </c>
      <c r="N10" s="18">
        <v>2467</v>
      </c>
      <c r="O10" s="18">
        <v>3434</v>
      </c>
      <c r="P10" s="18">
        <v>3852</v>
      </c>
      <c r="Q10" s="18">
        <v>4336</v>
      </c>
      <c r="R10" s="18">
        <v>5103</v>
      </c>
      <c r="S10" s="18">
        <v>5237</v>
      </c>
      <c r="T10" s="18">
        <v>5687</v>
      </c>
    </row>
    <row r="11" spans="1:20" ht="15">
      <c r="A11" s="21">
        <v>2010</v>
      </c>
      <c r="B11" s="22" t="s">
        <v>103</v>
      </c>
      <c r="E11" s="21">
        <v>2010</v>
      </c>
      <c r="F11" s="22" t="s">
        <v>191</v>
      </c>
      <c r="I11" s="21">
        <v>2010</v>
      </c>
      <c r="J11" s="22" t="s">
        <v>262</v>
      </c>
      <c r="N11" s="18">
        <v>2045</v>
      </c>
      <c r="O11" s="18">
        <v>1596</v>
      </c>
      <c r="P11" s="18">
        <v>1904</v>
      </c>
      <c r="Q11" s="18">
        <v>2223</v>
      </c>
      <c r="R11" s="18">
        <v>2689</v>
      </c>
      <c r="S11" s="18">
        <v>2769</v>
      </c>
      <c r="T11" s="18">
        <v>3035</v>
      </c>
    </row>
    <row r="12" spans="1:20" ht="15">
      <c r="A12" s="21">
        <v>2011</v>
      </c>
      <c r="B12" s="22" t="s">
        <v>104</v>
      </c>
      <c r="E12" s="21">
        <v>2011</v>
      </c>
      <c r="F12" s="22" t="s">
        <v>192</v>
      </c>
      <c r="I12" s="21">
        <v>2011</v>
      </c>
      <c r="J12" s="22" t="s">
        <v>263</v>
      </c>
      <c r="N12" s="18">
        <v>2451</v>
      </c>
      <c r="O12" s="18">
        <v>2937</v>
      </c>
      <c r="P12" s="18">
        <v>3218</v>
      </c>
      <c r="Q12" s="18">
        <v>3508</v>
      </c>
      <c r="R12" s="18">
        <v>3684</v>
      </c>
      <c r="S12" s="18">
        <v>3716</v>
      </c>
      <c r="T12" s="18">
        <v>3846</v>
      </c>
    </row>
    <row r="13" spans="1:20" ht="15">
      <c r="A13" s="21">
        <v>2015</v>
      </c>
      <c r="B13" s="22" t="s">
        <v>105</v>
      </c>
      <c r="E13" s="21">
        <v>2015</v>
      </c>
      <c r="F13" s="22" t="s">
        <v>193</v>
      </c>
      <c r="I13" s="21">
        <v>2015</v>
      </c>
      <c r="J13" s="22" t="s">
        <v>264</v>
      </c>
      <c r="N13" s="18">
        <v>1413</v>
      </c>
      <c r="O13" s="18">
        <v>1828</v>
      </c>
      <c r="P13" s="18">
        <v>2302</v>
      </c>
      <c r="Q13" s="18">
        <v>2598</v>
      </c>
      <c r="R13" s="18">
        <v>2994</v>
      </c>
      <c r="S13" s="18">
        <v>3087</v>
      </c>
      <c r="T13" s="18">
        <v>3496</v>
      </c>
    </row>
    <row r="14" spans="1:20" ht="15">
      <c r="A14" s="214"/>
      <c r="B14" s="215"/>
      <c r="E14" s="214"/>
      <c r="F14" s="215"/>
      <c r="I14" s="214"/>
      <c r="J14" s="215"/>
      <c r="N14" s="18">
        <v>1235</v>
      </c>
      <c r="O14" s="18">
        <v>1600</v>
      </c>
      <c r="P14" s="18">
        <v>1620</v>
      </c>
      <c r="Q14" s="18">
        <v>1747</v>
      </c>
      <c r="R14" s="18">
        <v>2036</v>
      </c>
      <c r="S14" s="18">
        <v>2090</v>
      </c>
      <c r="T14" s="18">
        <v>2277</v>
      </c>
    </row>
    <row r="15" spans="1:20" ht="15">
      <c r="A15" s="212" t="s">
        <v>106</v>
      </c>
      <c r="B15" s="213"/>
      <c r="E15" s="212" t="s">
        <v>106</v>
      </c>
      <c r="F15" s="213"/>
      <c r="I15" s="212" t="s">
        <v>106</v>
      </c>
      <c r="J15" s="213"/>
      <c r="N15" s="18">
        <v>440</v>
      </c>
      <c r="O15" s="18">
        <v>476</v>
      </c>
      <c r="P15" s="18">
        <v>569</v>
      </c>
      <c r="Q15" s="18">
        <v>800</v>
      </c>
      <c r="R15" s="18">
        <v>1735</v>
      </c>
      <c r="S15" s="18">
        <v>1848</v>
      </c>
      <c r="T15" s="18">
        <v>2017</v>
      </c>
    </row>
    <row r="16" spans="1:20" ht="15">
      <c r="A16" s="212" t="s">
        <v>100</v>
      </c>
      <c r="B16" s="213"/>
      <c r="E16" s="212" t="s">
        <v>100</v>
      </c>
      <c r="F16" s="213"/>
      <c r="I16" s="212" t="s">
        <v>100</v>
      </c>
      <c r="J16" s="213"/>
      <c r="N16" s="18">
        <v>12360</v>
      </c>
      <c r="O16" s="18">
        <v>14548</v>
      </c>
      <c r="P16" s="18">
        <v>16006</v>
      </c>
      <c r="Q16" s="18">
        <v>19468</v>
      </c>
      <c r="R16" s="18">
        <v>22530</v>
      </c>
      <c r="S16" s="18">
        <v>23111</v>
      </c>
      <c r="T16" s="18">
        <v>25381</v>
      </c>
    </row>
    <row r="17" spans="1:20" ht="15">
      <c r="A17" s="208"/>
      <c r="B17" s="209"/>
      <c r="E17" s="208"/>
      <c r="F17" s="209"/>
      <c r="I17" s="208"/>
      <c r="J17" s="209"/>
      <c r="N17" s="18">
        <v>5853</v>
      </c>
      <c r="O17" s="18">
        <v>7909</v>
      </c>
      <c r="P17" s="18">
        <v>8954</v>
      </c>
      <c r="Q17" s="18">
        <v>10083</v>
      </c>
      <c r="R17" s="18">
        <v>11117</v>
      </c>
      <c r="S17" s="18">
        <v>11392</v>
      </c>
      <c r="T17" s="18">
        <v>12662</v>
      </c>
    </row>
    <row r="18" spans="1:20" ht="18" customHeight="1">
      <c r="A18" s="19" t="s">
        <v>101</v>
      </c>
      <c r="B18" s="20" t="s">
        <v>107</v>
      </c>
      <c r="E18" s="19" t="s">
        <v>101</v>
      </c>
      <c r="F18" s="20" t="s">
        <v>107</v>
      </c>
      <c r="I18" s="19" t="s">
        <v>101</v>
      </c>
      <c r="J18" s="20" t="s">
        <v>107</v>
      </c>
      <c r="N18" s="18">
        <v>6030</v>
      </c>
      <c r="O18" s="18">
        <v>7100</v>
      </c>
      <c r="P18" s="18">
        <v>8306</v>
      </c>
      <c r="Q18" s="18">
        <v>9941</v>
      </c>
      <c r="R18" s="18">
        <v>11363</v>
      </c>
      <c r="S18" s="18">
        <v>11642</v>
      </c>
      <c r="T18" s="18">
        <v>12789</v>
      </c>
    </row>
    <row r="19" spans="1:20" ht="15">
      <c r="A19" s="21">
        <v>1990</v>
      </c>
      <c r="B19" s="22">
        <v>58</v>
      </c>
      <c r="E19" s="21">
        <v>1990</v>
      </c>
      <c r="F19" s="22">
        <v>498</v>
      </c>
      <c r="I19" s="21">
        <v>1990</v>
      </c>
      <c r="J19" s="22" t="s">
        <v>265</v>
      </c>
      <c r="N19" s="18">
        <v>1430</v>
      </c>
      <c r="O19" s="18">
        <v>1839</v>
      </c>
      <c r="P19" s="18">
        <v>2452</v>
      </c>
      <c r="Q19" s="18">
        <v>3348</v>
      </c>
      <c r="R19" s="18">
        <v>6313</v>
      </c>
      <c r="S19" s="18">
        <v>6657</v>
      </c>
      <c r="T19" s="18">
        <v>7159</v>
      </c>
    </row>
    <row r="20" spans="1:20" ht="15">
      <c r="A20" s="21">
        <v>1995</v>
      </c>
      <c r="B20" s="22">
        <v>65</v>
      </c>
      <c r="E20" s="21">
        <v>1995</v>
      </c>
      <c r="F20" s="22">
        <v>526</v>
      </c>
      <c r="I20" s="21">
        <v>1995</v>
      </c>
      <c r="J20" s="22" t="s">
        <v>266</v>
      </c>
      <c r="N20" s="18">
        <v>2501</v>
      </c>
      <c r="O20" s="18">
        <v>3599</v>
      </c>
      <c r="P20" s="18">
        <v>4655</v>
      </c>
      <c r="Q20" s="18">
        <v>5975</v>
      </c>
      <c r="R20" s="18">
        <v>7635</v>
      </c>
      <c r="S20" s="18">
        <v>8014</v>
      </c>
      <c r="T20" s="18">
        <v>9697</v>
      </c>
    </row>
    <row r="21" spans="1:10" ht="15">
      <c r="A21" s="21">
        <v>2000</v>
      </c>
      <c r="B21" s="22">
        <v>74</v>
      </c>
      <c r="E21" s="21">
        <v>2000</v>
      </c>
      <c r="F21" s="22">
        <v>524</v>
      </c>
      <c r="I21" s="21">
        <v>2000</v>
      </c>
      <c r="J21" s="22" t="s">
        <v>267</v>
      </c>
    </row>
    <row r="22" spans="1:10" ht="15">
      <c r="A22" s="21">
        <v>2005</v>
      </c>
      <c r="B22" s="22">
        <v>84</v>
      </c>
      <c r="E22" s="21">
        <v>2005</v>
      </c>
      <c r="F22" s="22">
        <v>544</v>
      </c>
      <c r="I22" s="21">
        <v>2005</v>
      </c>
      <c r="J22" s="22" t="s">
        <v>268</v>
      </c>
    </row>
    <row r="23" spans="1:16" ht="15">
      <c r="A23" s="21">
        <v>2010</v>
      </c>
      <c r="B23" s="22">
        <v>144</v>
      </c>
      <c r="E23" s="21">
        <v>2010</v>
      </c>
      <c r="F23" s="22">
        <v>544</v>
      </c>
      <c r="I23" s="21">
        <v>2010</v>
      </c>
      <c r="J23" s="22" t="s">
        <v>269</v>
      </c>
      <c r="P23" s="18" t="s">
        <v>340</v>
      </c>
    </row>
    <row r="24" spans="1:20" ht="15">
      <c r="A24" s="21">
        <v>2011</v>
      </c>
      <c r="B24" s="22">
        <v>150</v>
      </c>
      <c r="E24" s="21">
        <v>2011</v>
      </c>
      <c r="F24" s="22">
        <v>543</v>
      </c>
      <c r="I24" s="21">
        <v>2011</v>
      </c>
      <c r="J24" s="22" t="s">
        <v>270</v>
      </c>
      <c r="N24" s="21">
        <v>1990</v>
      </c>
      <c r="O24" s="21">
        <v>1995</v>
      </c>
      <c r="P24" s="21">
        <v>2000</v>
      </c>
      <c r="Q24" s="21">
        <v>2005</v>
      </c>
      <c r="R24" s="21">
        <v>2010</v>
      </c>
      <c r="S24" s="21">
        <v>2011</v>
      </c>
      <c r="T24" s="21">
        <v>2015</v>
      </c>
    </row>
    <row r="25" spans="1:20" ht="15">
      <c r="A25" s="21">
        <v>2015</v>
      </c>
      <c r="B25" s="22">
        <v>155</v>
      </c>
      <c r="E25" s="21">
        <v>2015</v>
      </c>
      <c r="F25" s="22">
        <v>540</v>
      </c>
      <c r="I25" s="21">
        <v>2015</v>
      </c>
      <c r="J25" s="22" t="s">
        <v>271</v>
      </c>
      <c r="N25" s="18">
        <v>58</v>
      </c>
      <c r="O25" s="18">
        <v>65</v>
      </c>
      <c r="P25" s="18">
        <v>74</v>
      </c>
      <c r="Q25" s="18">
        <v>84</v>
      </c>
      <c r="R25" s="18">
        <v>144</v>
      </c>
      <c r="S25" s="18">
        <v>150</v>
      </c>
      <c r="T25" s="18">
        <v>155</v>
      </c>
    </row>
    <row r="26" spans="1:20" ht="15">
      <c r="A26" s="214"/>
      <c r="B26" s="215"/>
      <c r="E26" s="214"/>
      <c r="F26" s="215"/>
      <c r="I26" s="214"/>
      <c r="J26" s="215"/>
      <c r="N26" s="18">
        <v>32129</v>
      </c>
      <c r="O26" s="18">
        <v>35492</v>
      </c>
      <c r="P26" s="18">
        <v>38697</v>
      </c>
      <c r="Q26" s="18">
        <v>42276</v>
      </c>
      <c r="R26" s="18">
        <v>45935</v>
      </c>
      <c r="S26" s="18">
        <v>46634</v>
      </c>
      <c r="T26" s="18">
        <v>49210</v>
      </c>
    </row>
    <row r="27" spans="1:20" ht="15">
      <c r="A27" s="212" t="s">
        <v>108</v>
      </c>
      <c r="B27" s="213"/>
      <c r="E27" s="212" t="s">
        <v>108</v>
      </c>
      <c r="F27" s="213"/>
      <c r="I27" s="212" t="s">
        <v>108</v>
      </c>
      <c r="J27" s="213"/>
      <c r="N27" s="18">
        <v>5263</v>
      </c>
      <c r="O27" s="18">
        <v>6334</v>
      </c>
      <c r="P27" s="18">
        <v>7675</v>
      </c>
      <c r="Q27" s="18">
        <v>9017</v>
      </c>
      <c r="R27" s="18">
        <v>10599</v>
      </c>
      <c r="S27" s="18">
        <v>10953</v>
      </c>
      <c r="T27" s="18">
        <v>12434</v>
      </c>
    </row>
    <row r="28" spans="1:20" ht="15">
      <c r="A28" s="212" t="s">
        <v>100</v>
      </c>
      <c r="B28" s="213"/>
      <c r="E28" s="212" t="s">
        <v>100</v>
      </c>
      <c r="F28" s="213"/>
      <c r="I28" s="212" t="s">
        <v>100</v>
      </c>
      <c r="J28" s="213"/>
      <c r="N28" s="18">
        <v>949</v>
      </c>
      <c r="O28" s="18">
        <v>948</v>
      </c>
      <c r="P28" s="18">
        <v>975</v>
      </c>
      <c r="Q28" s="18">
        <v>1006</v>
      </c>
      <c r="R28" s="18">
        <v>1084</v>
      </c>
      <c r="S28" s="18">
        <v>1094</v>
      </c>
      <c r="T28" s="18">
        <v>1110</v>
      </c>
    </row>
    <row r="29" spans="1:20" ht="15">
      <c r="A29" s="208"/>
      <c r="B29" s="209"/>
      <c r="E29" s="208"/>
      <c r="F29" s="209"/>
      <c r="I29" s="208"/>
      <c r="J29" s="209"/>
      <c r="N29" s="18">
        <v>42</v>
      </c>
      <c r="O29" s="18">
        <v>32</v>
      </c>
      <c r="P29" s="18">
        <v>37</v>
      </c>
      <c r="Q29" s="18">
        <v>41</v>
      </c>
      <c r="R29" s="18">
        <v>48</v>
      </c>
      <c r="S29" s="18">
        <v>49</v>
      </c>
      <c r="T29" s="18">
        <v>52</v>
      </c>
    </row>
    <row r="30" spans="1:20" ht="18" customHeight="1">
      <c r="A30" s="19" t="s">
        <v>101</v>
      </c>
      <c r="B30" s="20" t="s">
        <v>109</v>
      </c>
      <c r="E30" s="19" t="s">
        <v>101</v>
      </c>
      <c r="F30" s="20" t="s">
        <v>109</v>
      </c>
      <c r="I30" s="19" t="s">
        <v>101</v>
      </c>
      <c r="J30" s="20" t="s">
        <v>109</v>
      </c>
      <c r="N30" s="18">
        <v>498</v>
      </c>
      <c r="O30" s="18">
        <v>526</v>
      </c>
      <c r="P30" s="18">
        <v>524</v>
      </c>
      <c r="Q30" s="18">
        <v>544</v>
      </c>
      <c r="R30" s="18">
        <v>544</v>
      </c>
      <c r="S30" s="18">
        <v>543</v>
      </c>
      <c r="T30" s="18">
        <v>540</v>
      </c>
    </row>
    <row r="31" spans="1:20" ht="15">
      <c r="A31" s="21">
        <v>1990</v>
      </c>
      <c r="B31" s="22">
        <v>434</v>
      </c>
      <c r="E31" s="21">
        <v>1990</v>
      </c>
      <c r="F31" s="22" t="s">
        <v>194</v>
      </c>
      <c r="I31" s="21">
        <v>1990</v>
      </c>
      <c r="J31" s="22" t="s">
        <v>272</v>
      </c>
      <c r="N31" s="18">
        <v>669</v>
      </c>
      <c r="O31" s="18">
        <v>768</v>
      </c>
      <c r="P31" s="18">
        <v>897</v>
      </c>
      <c r="Q31" s="18">
        <v>958</v>
      </c>
      <c r="R31" s="18">
        <v>1046</v>
      </c>
      <c r="S31" s="18">
        <v>1065</v>
      </c>
      <c r="T31" s="18">
        <v>1151</v>
      </c>
    </row>
    <row r="32" spans="1:20" ht="15">
      <c r="A32" s="21">
        <v>1995</v>
      </c>
      <c r="B32" s="22">
        <v>494</v>
      </c>
      <c r="E32" s="21">
        <v>1995</v>
      </c>
      <c r="F32" s="22" t="s">
        <v>195</v>
      </c>
      <c r="I32" s="21">
        <v>1995</v>
      </c>
      <c r="J32" s="22" t="s">
        <v>273</v>
      </c>
      <c r="N32" s="18">
        <v>633</v>
      </c>
      <c r="O32" s="18">
        <v>632</v>
      </c>
      <c r="P32" s="18">
        <v>644</v>
      </c>
      <c r="Q32" s="18">
        <v>683</v>
      </c>
      <c r="R32" s="18">
        <v>746</v>
      </c>
      <c r="S32" s="18">
        <v>756</v>
      </c>
      <c r="T32" s="18">
        <v>781</v>
      </c>
    </row>
    <row r="33" spans="1:20" ht="15">
      <c r="A33" s="21">
        <v>2000</v>
      </c>
      <c r="B33" s="22">
        <v>564</v>
      </c>
      <c r="E33" s="21">
        <v>2000</v>
      </c>
      <c r="F33" s="22" t="s">
        <v>196</v>
      </c>
      <c r="I33" s="21">
        <v>2000</v>
      </c>
      <c r="J33" s="22" t="s">
        <v>274</v>
      </c>
      <c r="N33" s="18">
        <v>34</v>
      </c>
      <c r="O33" s="18">
        <v>25</v>
      </c>
      <c r="P33" s="18">
        <v>22</v>
      </c>
      <c r="Q33" s="18">
        <v>21</v>
      </c>
      <c r="R33" s="18">
        <v>24</v>
      </c>
      <c r="S33" s="18">
        <v>22</v>
      </c>
      <c r="T33" s="18">
        <v>15</v>
      </c>
    </row>
    <row r="34" spans="1:20" ht="15">
      <c r="A34" s="21">
        <v>2005</v>
      </c>
      <c r="B34" s="22">
        <v>641</v>
      </c>
      <c r="E34" s="21">
        <v>2005</v>
      </c>
      <c r="F34" s="22" t="s">
        <v>197</v>
      </c>
      <c r="I34" s="21">
        <v>2005</v>
      </c>
      <c r="J34" s="22" t="s">
        <v>275</v>
      </c>
      <c r="N34" s="18">
        <v>3779</v>
      </c>
      <c r="O34" s="18">
        <v>3944</v>
      </c>
      <c r="P34" s="18">
        <v>4040</v>
      </c>
      <c r="Q34" s="18">
        <v>4573</v>
      </c>
      <c r="R34" s="18">
        <v>4918</v>
      </c>
      <c r="S34" s="18">
        <v>4971</v>
      </c>
      <c r="T34" s="18">
        <v>5157</v>
      </c>
    </row>
    <row r="35" spans="1:20" ht="15">
      <c r="A35" s="21">
        <v>2010</v>
      </c>
      <c r="B35" s="22" t="s">
        <v>110</v>
      </c>
      <c r="E35" s="21">
        <v>2010</v>
      </c>
      <c r="F35" s="22" t="s">
        <v>198</v>
      </c>
      <c r="I35" s="21">
        <v>2010</v>
      </c>
      <c r="J35" s="22" t="s">
        <v>276</v>
      </c>
      <c r="N35" s="18">
        <v>14604</v>
      </c>
      <c r="O35" s="18">
        <v>16630</v>
      </c>
      <c r="P35" s="18">
        <v>18602</v>
      </c>
      <c r="Q35" s="18">
        <v>20695</v>
      </c>
      <c r="R35" s="18">
        <v>22486</v>
      </c>
      <c r="S35" s="18">
        <v>22926</v>
      </c>
      <c r="T35" s="18">
        <v>24756</v>
      </c>
    </row>
    <row r="36" spans="1:20" ht="15">
      <c r="A36" s="21">
        <v>2011</v>
      </c>
      <c r="B36" s="22" t="s">
        <v>111</v>
      </c>
      <c r="E36" s="21">
        <v>2011</v>
      </c>
      <c r="F36" s="22" t="s">
        <v>199</v>
      </c>
      <c r="I36" s="21">
        <v>2011</v>
      </c>
      <c r="J36" s="22" t="s">
        <v>277</v>
      </c>
      <c r="N36" s="18">
        <v>6294</v>
      </c>
      <c r="O36" s="18">
        <v>7071</v>
      </c>
      <c r="P36" s="18">
        <v>7683</v>
      </c>
      <c r="Q36" s="18">
        <v>8543</v>
      </c>
      <c r="R36" s="18">
        <v>9047</v>
      </c>
      <c r="S36" s="18">
        <v>9124</v>
      </c>
      <c r="T36" s="18">
        <v>9394</v>
      </c>
    </row>
    <row r="37" spans="1:20" ht="15">
      <c r="A37" s="21">
        <v>2015</v>
      </c>
      <c r="B37" s="22" t="s">
        <v>112</v>
      </c>
      <c r="E37" s="21">
        <v>2015</v>
      </c>
      <c r="F37" s="22" t="s">
        <v>200</v>
      </c>
      <c r="I37" s="21">
        <v>2015</v>
      </c>
      <c r="J37" s="22" t="s">
        <v>278</v>
      </c>
      <c r="N37" s="18">
        <v>379</v>
      </c>
      <c r="O37" s="18">
        <v>509</v>
      </c>
      <c r="P37" s="18">
        <v>581</v>
      </c>
      <c r="Q37" s="18">
        <v>722</v>
      </c>
      <c r="R37" s="18">
        <v>1199</v>
      </c>
      <c r="S37" s="18">
        <v>1234</v>
      </c>
      <c r="T37" s="18">
        <v>1215</v>
      </c>
    </row>
    <row r="38" spans="1:20" ht="15">
      <c r="A38" s="214"/>
      <c r="B38" s="215"/>
      <c r="E38" s="214"/>
      <c r="F38" s="215"/>
      <c r="I38" s="214"/>
      <c r="J38" s="215"/>
      <c r="N38" s="18">
        <v>9447</v>
      </c>
      <c r="O38" s="18">
        <v>11549</v>
      </c>
      <c r="P38" s="18">
        <v>13068</v>
      </c>
      <c r="Q38" s="18">
        <v>14674</v>
      </c>
      <c r="R38" s="18">
        <v>16418</v>
      </c>
      <c r="S38" s="18">
        <v>16785</v>
      </c>
      <c r="T38" s="18">
        <v>18283</v>
      </c>
    </row>
    <row r="39" spans="1:25" ht="38.25" customHeight="1">
      <c r="A39" s="216" t="s">
        <v>20</v>
      </c>
      <c r="B39" s="217"/>
      <c r="E39" s="216" t="s">
        <v>201</v>
      </c>
      <c r="F39" s="217"/>
      <c r="I39" s="216" t="s">
        <v>94</v>
      </c>
      <c r="J39" s="217"/>
      <c r="Y39" s="18" t="s">
        <v>341</v>
      </c>
    </row>
    <row r="40" spans="1:29" ht="15">
      <c r="A40" s="218"/>
      <c r="B40" s="219"/>
      <c r="E40" s="218"/>
      <c r="F40" s="219"/>
      <c r="I40" s="218"/>
      <c r="J40" s="219"/>
      <c r="W40" s="21">
        <v>1990</v>
      </c>
      <c r="X40" s="21">
        <v>1995</v>
      </c>
      <c r="Y40" s="21">
        <v>2000</v>
      </c>
      <c r="Z40" s="21">
        <v>2005</v>
      </c>
      <c r="AA40" s="21">
        <v>2010</v>
      </c>
      <c r="AB40" s="21">
        <v>2011</v>
      </c>
      <c r="AC40" s="21">
        <v>2015</v>
      </c>
    </row>
    <row r="41" spans="1:29" ht="15">
      <c r="A41" s="212" t="s">
        <v>99</v>
      </c>
      <c r="B41" s="213"/>
      <c r="E41" s="212" t="s">
        <v>99</v>
      </c>
      <c r="F41" s="213"/>
      <c r="I41" s="212" t="s">
        <v>99</v>
      </c>
      <c r="J41" s="213"/>
      <c r="W41" s="22">
        <v>493</v>
      </c>
      <c r="X41" s="22">
        <v>559</v>
      </c>
      <c r="Y41" s="22">
        <v>638</v>
      </c>
      <c r="Z41" s="22">
        <v>725</v>
      </c>
      <c r="AA41" s="22" t="s">
        <v>103</v>
      </c>
      <c r="AB41" s="22" t="s">
        <v>104</v>
      </c>
      <c r="AC41" s="22" t="s">
        <v>105</v>
      </c>
    </row>
    <row r="42" spans="1:29" ht="15">
      <c r="A42" s="212" t="s">
        <v>100</v>
      </c>
      <c r="B42" s="213"/>
      <c r="E42" s="212" t="s">
        <v>100</v>
      </c>
      <c r="F42" s="213"/>
      <c r="I42" s="212" t="s">
        <v>100</v>
      </c>
      <c r="J42" s="213"/>
      <c r="W42" s="18">
        <f>SUM(N26,N8)</f>
        <v>56843</v>
      </c>
      <c r="X42" s="18">
        <f aca="true" t="shared" si="0" ref="X42:AC54">SUM(O26,O8)</f>
        <v>62064</v>
      </c>
      <c r="Y42" s="18">
        <f t="shared" si="0"/>
        <v>67648</v>
      </c>
      <c r="Z42" s="18">
        <f t="shared" si="0"/>
        <v>74203</v>
      </c>
      <c r="AA42" s="18">
        <f t="shared" si="0"/>
        <v>81121</v>
      </c>
      <c r="AB42" s="18">
        <f t="shared" si="0"/>
        <v>82537</v>
      </c>
      <c r="AC42" s="18">
        <f t="shared" si="0"/>
        <v>88179</v>
      </c>
    </row>
    <row r="43" spans="1:29" ht="15">
      <c r="A43" s="208"/>
      <c r="B43" s="209"/>
      <c r="E43" s="208"/>
      <c r="F43" s="209"/>
      <c r="I43" s="208"/>
      <c r="J43" s="209"/>
      <c r="W43" s="18">
        <f aca="true" t="shared" si="1" ref="W43:W54">SUM(N27,N9)</f>
        <v>17374</v>
      </c>
      <c r="X43" s="18">
        <f t="shared" si="0"/>
        <v>20288</v>
      </c>
      <c r="Y43" s="18">
        <f t="shared" si="0"/>
        <v>23858</v>
      </c>
      <c r="Z43" s="18">
        <f t="shared" si="0"/>
        <v>27359</v>
      </c>
      <c r="AA43" s="18">
        <f t="shared" si="0"/>
        <v>31672</v>
      </c>
      <c r="AB43" s="18">
        <f t="shared" si="0"/>
        <v>32665</v>
      </c>
      <c r="AC43" s="18">
        <f t="shared" si="0"/>
        <v>36977</v>
      </c>
    </row>
    <row r="44" spans="1:29" ht="18" customHeight="1">
      <c r="A44" s="19" t="s">
        <v>101</v>
      </c>
      <c r="B44" s="20" t="s">
        <v>102</v>
      </c>
      <c r="E44" s="19" t="s">
        <v>101</v>
      </c>
      <c r="F44" s="20" t="s">
        <v>102</v>
      </c>
      <c r="I44" s="19" t="s">
        <v>101</v>
      </c>
      <c r="J44" s="20" t="s">
        <v>102</v>
      </c>
      <c r="W44" s="18">
        <f t="shared" si="1"/>
        <v>3416</v>
      </c>
      <c r="X44" s="18">
        <f t="shared" si="0"/>
        <v>4382</v>
      </c>
      <c r="Y44" s="18">
        <f t="shared" si="0"/>
        <v>4827</v>
      </c>
      <c r="Z44" s="18">
        <f t="shared" si="0"/>
        <v>5342</v>
      </c>
      <c r="AA44" s="18">
        <f t="shared" si="0"/>
        <v>6187</v>
      </c>
      <c r="AB44" s="18">
        <f t="shared" si="0"/>
        <v>6331</v>
      </c>
      <c r="AC44" s="18">
        <f t="shared" si="0"/>
        <v>6797</v>
      </c>
    </row>
    <row r="45" spans="1:29" ht="15">
      <c r="A45" s="21">
        <v>1990</v>
      </c>
      <c r="B45" s="22" t="s">
        <v>113</v>
      </c>
      <c r="E45" s="21">
        <v>1990</v>
      </c>
      <c r="F45" s="22" t="s">
        <v>202</v>
      </c>
      <c r="I45" s="21">
        <v>1990</v>
      </c>
      <c r="J45" s="22" t="s">
        <v>279</v>
      </c>
      <c r="W45" s="18">
        <f t="shared" si="1"/>
        <v>2087</v>
      </c>
      <c r="X45" s="18">
        <f t="shared" si="0"/>
        <v>1628</v>
      </c>
      <c r="Y45" s="18">
        <f t="shared" si="0"/>
        <v>1941</v>
      </c>
      <c r="Z45" s="18">
        <f t="shared" si="0"/>
        <v>2264</v>
      </c>
      <c r="AA45" s="18">
        <f t="shared" si="0"/>
        <v>2737</v>
      </c>
      <c r="AB45" s="18">
        <f t="shared" si="0"/>
        <v>2818</v>
      </c>
      <c r="AC45" s="18">
        <f t="shared" si="0"/>
        <v>3087</v>
      </c>
    </row>
    <row r="46" spans="1:29" ht="15">
      <c r="A46" s="21">
        <v>1995</v>
      </c>
      <c r="B46" s="22" t="s">
        <v>114</v>
      </c>
      <c r="E46" s="21">
        <v>1995</v>
      </c>
      <c r="F46" s="22" t="s">
        <v>203</v>
      </c>
      <c r="I46" s="21">
        <v>1995</v>
      </c>
      <c r="J46" s="22" t="s">
        <v>280</v>
      </c>
      <c r="W46" s="18">
        <f t="shared" si="1"/>
        <v>2949</v>
      </c>
      <c r="X46" s="18">
        <f t="shared" si="0"/>
        <v>3463</v>
      </c>
      <c r="Y46" s="18">
        <f t="shared" si="0"/>
        <v>3742</v>
      </c>
      <c r="Z46" s="18">
        <f t="shared" si="0"/>
        <v>4052</v>
      </c>
      <c r="AA46" s="18">
        <f t="shared" si="0"/>
        <v>4228</v>
      </c>
      <c r="AB46" s="18">
        <f t="shared" si="0"/>
        <v>4259</v>
      </c>
      <c r="AC46" s="18">
        <f t="shared" si="0"/>
        <v>4386</v>
      </c>
    </row>
    <row r="47" spans="1:29" ht="15">
      <c r="A47" s="21">
        <v>2000</v>
      </c>
      <c r="B47" s="22" t="s">
        <v>115</v>
      </c>
      <c r="E47" s="21">
        <v>2000</v>
      </c>
      <c r="F47" s="22" t="s">
        <v>204</v>
      </c>
      <c r="I47" s="21">
        <v>2000</v>
      </c>
      <c r="J47" s="22" t="s">
        <v>281</v>
      </c>
      <c r="W47" s="18">
        <f t="shared" si="1"/>
        <v>2082</v>
      </c>
      <c r="X47" s="18">
        <f t="shared" si="0"/>
        <v>2596</v>
      </c>
      <c r="Y47" s="18">
        <f t="shared" si="0"/>
        <v>3199</v>
      </c>
      <c r="Z47" s="18">
        <f t="shared" si="0"/>
        <v>3556</v>
      </c>
      <c r="AA47" s="18">
        <f t="shared" si="0"/>
        <v>4040</v>
      </c>
      <c r="AB47" s="18">
        <f t="shared" si="0"/>
        <v>4152</v>
      </c>
      <c r="AC47" s="18">
        <f t="shared" si="0"/>
        <v>4647</v>
      </c>
    </row>
    <row r="48" spans="1:29" ht="15">
      <c r="A48" s="21">
        <v>2005</v>
      </c>
      <c r="B48" s="22" t="s">
        <v>116</v>
      </c>
      <c r="E48" s="21">
        <v>2005</v>
      </c>
      <c r="F48" s="22" t="s">
        <v>205</v>
      </c>
      <c r="I48" s="21">
        <v>2005</v>
      </c>
      <c r="J48" s="22" t="s">
        <v>282</v>
      </c>
      <c r="W48" s="18">
        <f t="shared" si="1"/>
        <v>1868</v>
      </c>
      <c r="X48" s="18">
        <f t="shared" si="0"/>
        <v>2232</v>
      </c>
      <c r="Y48" s="18">
        <f t="shared" si="0"/>
        <v>2264</v>
      </c>
      <c r="Z48" s="18">
        <f t="shared" si="0"/>
        <v>2430</v>
      </c>
      <c r="AA48" s="18">
        <f t="shared" si="0"/>
        <v>2782</v>
      </c>
      <c r="AB48" s="18">
        <f t="shared" si="0"/>
        <v>2846</v>
      </c>
      <c r="AC48" s="18">
        <f t="shared" si="0"/>
        <v>3058</v>
      </c>
    </row>
    <row r="49" spans="1:29" ht="15">
      <c r="A49" s="21">
        <v>2010</v>
      </c>
      <c r="B49" s="22" t="s">
        <v>117</v>
      </c>
      <c r="E49" s="21">
        <v>2010</v>
      </c>
      <c r="F49" s="22" t="s">
        <v>206</v>
      </c>
      <c r="I49" s="21">
        <v>2010</v>
      </c>
      <c r="J49" s="22" t="s">
        <v>283</v>
      </c>
      <c r="W49" s="18">
        <f t="shared" si="1"/>
        <v>474</v>
      </c>
      <c r="X49" s="18">
        <f t="shared" si="0"/>
        <v>501</v>
      </c>
      <c r="Y49" s="18">
        <f t="shared" si="0"/>
        <v>591</v>
      </c>
      <c r="Z49" s="18">
        <f t="shared" si="0"/>
        <v>821</v>
      </c>
      <c r="AA49" s="18">
        <f t="shared" si="0"/>
        <v>1759</v>
      </c>
      <c r="AB49" s="18">
        <f t="shared" si="0"/>
        <v>1870</v>
      </c>
      <c r="AC49" s="18">
        <f t="shared" si="0"/>
        <v>2032</v>
      </c>
    </row>
    <row r="50" spans="1:29" ht="15">
      <c r="A50" s="21">
        <v>2011</v>
      </c>
      <c r="B50" s="22" t="s">
        <v>118</v>
      </c>
      <c r="E50" s="21">
        <v>2011</v>
      </c>
      <c r="F50" s="22" t="s">
        <v>207</v>
      </c>
      <c r="I50" s="21">
        <v>2011</v>
      </c>
      <c r="J50" s="22" t="s">
        <v>284</v>
      </c>
      <c r="W50" s="18">
        <f t="shared" si="1"/>
        <v>16139</v>
      </c>
      <c r="X50" s="18">
        <f t="shared" si="0"/>
        <v>18492</v>
      </c>
      <c r="Y50" s="18">
        <f t="shared" si="0"/>
        <v>20046</v>
      </c>
      <c r="Z50" s="18">
        <f t="shared" si="0"/>
        <v>24041</v>
      </c>
      <c r="AA50" s="18">
        <f t="shared" si="0"/>
        <v>27448</v>
      </c>
      <c r="AB50" s="18">
        <f t="shared" si="0"/>
        <v>28082</v>
      </c>
      <c r="AC50" s="18">
        <f t="shared" si="0"/>
        <v>30538</v>
      </c>
    </row>
    <row r="51" spans="1:29" ht="15">
      <c r="A51" s="21">
        <v>2015</v>
      </c>
      <c r="B51" s="22" t="s">
        <v>119</v>
      </c>
      <c r="E51" s="21">
        <v>2015</v>
      </c>
      <c r="F51" s="22" t="s">
        <v>208</v>
      </c>
      <c r="I51" s="21">
        <v>2015</v>
      </c>
      <c r="J51" s="22" t="s">
        <v>285</v>
      </c>
      <c r="W51" s="18">
        <f t="shared" si="1"/>
        <v>20457</v>
      </c>
      <c r="X51" s="18">
        <f t="shared" si="0"/>
        <v>24539</v>
      </c>
      <c r="Y51" s="18">
        <f t="shared" si="0"/>
        <v>27556</v>
      </c>
      <c r="Z51" s="18">
        <f t="shared" si="0"/>
        <v>30778</v>
      </c>
      <c r="AA51" s="18">
        <f t="shared" si="0"/>
        <v>33603</v>
      </c>
      <c r="AB51" s="18">
        <f t="shared" si="0"/>
        <v>34318</v>
      </c>
      <c r="AC51" s="18">
        <f t="shared" si="0"/>
        <v>37418</v>
      </c>
    </row>
    <row r="52" spans="1:29" ht="15">
      <c r="A52" s="214"/>
      <c r="B52" s="215"/>
      <c r="E52" s="214"/>
      <c r="F52" s="215"/>
      <c r="I52" s="214"/>
      <c r="J52" s="215"/>
      <c r="W52" s="18">
        <f t="shared" si="1"/>
        <v>12324</v>
      </c>
      <c r="X52" s="18">
        <f t="shared" si="0"/>
        <v>14171</v>
      </c>
      <c r="Y52" s="18">
        <f t="shared" si="0"/>
        <v>15989</v>
      </c>
      <c r="Z52" s="18">
        <f t="shared" si="0"/>
        <v>18484</v>
      </c>
      <c r="AA52" s="18">
        <f t="shared" si="0"/>
        <v>20410</v>
      </c>
      <c r="AB52" s="18">
        <f t="shared" si="0"/>
        <v>20766</v>
      </c>
      <c r="AC52" s="18">
        <f t="shared" si="0"/>
        <v>22183</v>
      </c>
    </row>
    <row r="53" spans="1:29" ht="15">
      <c r="A53" s="212" t="s">
        <v>106</v>
      </c>
      <c r="B53" s="213"/>
      <c r="E53" s="212" t="s">
        <v>106</v>
      </c>
      <c r="F53" s="213"/>
      <c r="I53" s="212" t="s">
        <v>106</v>
      </c>
      <c r="J53" s="213"/>
      <c r="W53" s="18">
        <f t="shared" si="1"/>
        <v>1809</v>
      </c>
      <c r="X53" s="18">
        <f aca="true" t="shared" si="2" ref="X53:X54">SUM(O37,O19)</f>
        <v>2348</v>
      </c>
      <c r="Y53" s="18">
        <f t="shared" si="0"/>
        <v>3033</v>
      </c>
      <c r="Z53" s="18">
        <f t="shared" si="0"/>
        <v>4070</v>
      </c>
      <c r="AA53" s="18">
        <f t="shared" si="0"/>
        <v>7512</v>
      </c>
      <c r="AB53" s="18">
        <f t="shared" si="0"/>
        <v>7891</v>
      </c>
      <c r="AC53" s="18">
        <f t="shared" si="0"/>
        <v>8374</v>
      </c>
    </row>
    <row r="54" spans="1:29" ht="16.5" thickBot="1">
      <c r="A54" s="212" t="s">
        <v>100</v>
      </c>
      <c r="B54" s="213"/>
      <c r="E54" s="212" t="s">
        <v>100</v>
      </c>
      <c r="F54" s="213"/>
      <c r="I54" s="212" t="s">
        <v>100</v>
      </c>
      <c r="J54" s="213"/>
      <c r="W54" s="24">
        <f t="shared" si="1"/>
        <v>11948</v>
      </c>
      <c r="X54" s="24">
        <f t="shared" si="2"/>
        <v>15148</v>
      </c>
      <c r="Y54" s="24">
        <f t="shared" si="0"/>
        <v>17723</v>
      </c>
      <c r="Z54" s="24">
        <f t="shared" si="0"/>
        <v>20649</v>
      </c>
      <c r="AA54" s="24">
        <f t="shared" si="0"/>
        <v>24053</v>
      </c>
      <c r="AB54" s="24">
        <f t="shared" si="0"/>
        <v>24799</v>
      </c>
      <c r="AC54" s="24">
        <f t="shared" si="0"/>
        <v>27980</v>
      </c>
    </row>
    <row r="55" spans="1:29" ht="15">
      <c r="A55" s="208"/>
      <c r="B55" s="209"/>
      <c r="E55" s="208"/>
      <c r="F55" s="209"/>
      <c r="I55" s="208"/>
      <c r="J55" s="209"/>
      <c r="W55" s="18">
        <f>SUM(W41:W54)</f>
        <v>150263</v>
      </c>
      <c r="X55" s="18">
        <f aca="true" t="shared" si="3" ref="X55:AC55">SUM(X41:X54)</f>
        <v>172411</v>
      </c>
      <c r="Y55" s="18">
        <f t="shared" si="3"/>
        <v>193055</v>
      </c>
      <c r="Z55" s="18">
        <f t="shared" si="3"/>
        <v>218774</v>
      </c>
      <c r="AA55" s="18">
        <f t="shared" si="3"/>
        <v>247552</v>
      </c>
      <c r="AB55" s="18">
        <f t="shared" si="3"/>
        <v>253334</v>
      </c>
      <c r="AC55" s="18">
        <f t="shared" si="3"/>
        <v>275656</v>
      </c>
    </row>
    <row r="56" spans="1:10" ht="18" customHeight="1">
      <c r="A56" s="19" t="s">
        <v>101</v>
      </c>
      <c r="B56" s="20" t="s">
        <v>107</v>
      </c>
      <c r="E56" s="19" t="s">
        <v>101</v>
      </c>
      <c r="F56" s="20" t="s">
        <v>107</v>
      </c>
      <c r="I56" s="19" t="s">
        <v>101</v>
      </c>
      <c r="J56" s="20" t="s">
        <v>107</v>
      </c>
    </row>
    <row r="57" spans="1:10" ht="15">
      <c r="A57" s="21">
        <v>1990</v>
      </c>
      <c r="B57" s="22" t="s">
        <v>120</v>
      </c>
      <c r="E57" s="21">
        <v>1990</v>
      </c>
      <c r="F57" s="22">
        <v>669</v>
      </c>
      <c r="I57" s="21">
        <v>1990</v>
      </c>
      <c r="J57" s="22" t="s">
        <v>286</v>
      </c>
    </row>
    <row r="58" spans="1:10" ht="15">
      <c r="A58" s="21">
        <v>1995</v>
      </c>
      <c r="B58" s="22" t="s">
        <v>121</v>
      </c>
      <c r="E58" s="21">
        <v>1995</v>
      </c>
      <c r="F58" s="22">
        <v>768</v>
      </c>
      <c r="I58" s="21">
        <v>1995</v>
      </c>
      <c r="J58" s="22" t="s">
        <v>287</v>
      </c>
    </row>
    <row r="59" spans="1:10" ht="15">
      <c r="A59" s="21">
        <v>2000</v>
      </c>
      <c r="B59" s="22" t="s">
        <v>122</v>
      </c>
      <c r="E59" s="21">
        <v>2000</v>
      </c>
      <c r="F59" s="22">
        <v>897</v>
      </c>
      <c r="I59" s="21">
        <v>2000</v>
      </c>
      <c r="J59" s="22" t="s">
        <v>288</v>
      </c>
    </row>
    <row r="60" spans="1:10" ht="15">
      <c r="A60" s="21">
        <v>2005</v>
      </c>
      <c r="B60" s="22" t="s">
        <v>123</v>
      </c>
      <c r="E60" s="21">
        <v>2005</v>
      </c>
      <c r="F60" s="22">
        <v>958</v>
      </c>
      <c r="I60" s="21">
        <v>2005</v>
      </c>
      <c r="J60" s="22" t="s">
        <v>289</v>
      </c>
    </row>
    <row r="61" spans="1:10" ht="15">
      <c r="A61" s="21">
        <v>2010</v>
      </c>
      <c r="B61" s="22" t="s">
        <v>124</v>
      </c>
      <c r="E61" s="21">
        <v>2010</v>
      </c>
      <c r="F61" s="22" t="s">
        <v>209</v>
      </c>
      <c r="I61" s="21">
        <v>2010</v>
      </c>
      <c r="J61" s="22" t="s">
        <v>290</v>
      </c>
    </row>
    <row r="62" spans="1:10" ht="15">
      <c r="A62" s="21">
        <v>2011</v>
      </c>
      <c r="B62" s="22" t="s">
        <v>125</v>
      </c>
      <c r="E62" s="21">
        <v>2011</v>
      </c>
      <c r="F62" s="22" t="s">
        <v>210</v>
      </c>
      <c r="I62" s="21">
        <v>2011</v>
      </c>
      <c r="J62" s="22" t="s">
        <v>291</v>
      </c>
    </row>
    <row r="63" spans="1:10" ht="15">
      <c r="A63" s="21">
        <v>2015</v>
      </c>
      <c r="B63" s="22" t="s">
        <v>126</v>
      </c>
      <c r="E63" s="21">
        <v>2015</v>
      </c>
      <c r="F63" s="22" t="s">
        <v>211</v>
      </c>
      <c r="I63" s="21">
        <v>2015</v>
      </c>
      <c r="J63" s="22" t="s">
        <v>292</v>
      </c>
    </row>
    <row r="64" spans="1:10" ht="15">
      <c r="A64" s="214"/>
      <c r="B64" s="215"/>
      <c r="E64" s="214"/>
      <c r="F64" s="215"/>
      <c r="I64" s="214"/>
      <c r="J64" s="215"/>
    </row>
    <row r="65" spans="1:10" ht="15">
      <c r="A65" s="212" t="s">
        <v>108</v>
      </c>
      <c r="B65" s="213"/>
      <c r="E65" s="212" t="s">
        <v>108</v>
      </c>
      <c r="F65" s="213"/>
      <c r="I65" s="212" t="s">
        <v>108</v>
      </c>
      <c r="J65" s="213"/>
    </row>
    <row r="66" spans="1:10" ht="15">
      <c r="A66" s="212" t="s">
        <v>100</v>
      </c>
      <c r="B66" s="213"/>
      <c r="E66" s="212" t="s">
        <v>100</v>
      </c>
      <c r="F66" s="213"/>
      <c r="I66" s="212" t="s">
        <v>100</v>
      </c>
      <c r="J66" s="213"/>
    </row>
    <row r="67" spans="1:10" ht="15">
      <c r="A67" s="208"/>
      <c r="B67" s="209"/>
      <c r="E67" s="208"/>
      <c r="F67" s="209"/>
      <c r="I67" s="208"/>
      <c r="J67" s="209"/>
    </row>
    <row r="68" spans="1:10" ht="18" customHeight="1">
      <c r="A68" s="19" t="s">
        <v>101</v>
      </c>
      <c r="B68" s="20" t="s">
        <v>109</v>
      </c>
      <c r="E68" s="19" t="s">
        <v>101</v>
      </c>
      <c r="F68" s="20" t="s">
        <v>109</v>
      </c>
      <c r="I68" s="19" t="s">
        <v>101</v>
      </c>
      <c r="J68" s="20" t="s">
        <v>109</v>
      </c>
    </row>
    <row r="69" spans="1:10" ht="15">
      <c r="A69" s="21">
        <v>1990</v>
      </c>
      <c r="B69" s="23" t="s">
        <v>127</v>
      </c>
      <c r="E69" s="21">
        <v>1990</v>
      </c>
      <c r="F69" s="22" t="s">
        <v>212</v>
      </c>
      <c r="I69" s="21">
        <v>1990</v>
      </c>
      <c r="J69" s="22" t="s">
        <v>293</v>
      </c>
    </row>
    <row r="70" spans="1:10" ht="15">
      <c r="A70" s="21">
        <v>1995</v>
      </c>
      <c r="B70" s="23" t="s">
        <v>128</v>
      </c>
      <c r="E70" s="21">
        <v>1995</v>
      </c>
      <c r="F70" s="22" t="s">
        <v>213</v>
      </c>
      <c r="I70" s="21">
        <v>1995</v>
      </c>
      <c r="J70" s="22" t="s">
        <v>294</v>
      </c>
    </row>
    <row r="71" spans="1:10" ht="15">
      <c r="A71" s="21">
        <v>2000</v>
      </c>
      <c r="B71" s="23" t="s">
        <v>129</v>
      </c>
      <c r="E71" s="21">
        <v>2000</v>
      </c>
      <c r="F71" s="22" t="s">
        <v>214</v>
      </c>
      <c r="I71" s="21">
        <v>2000</v>
      </c>
      <c r="J71" s="22" t="s">
        <v>295</v>
      </c>
    </row>
    <row r="72" spans="1:10" ht="15">
      <c r="A72" s="21">
        <v>2005</v>
      </c>
      <c r="B72" s="23" t="s">
        <v>130</v>
      </c>
      <c r="E72" s="21">
        <v>2005</v>
      </c>
      <c r="F72" s="22" t="s">
        <v>215</v>
      </c>
      <c r="I72" s="21">
        <v>2005</v>
      </c>
      <c r="J72" s="22" t="s">
        <v>296</v>
      </c>
    </row>
    <row r="73" spans="1:10" ht="15">
      <c r="A73" s="21">
        <v>2010</v>
      </c>
      <c r="B73" s="23" t="s">
        <v>131</v>
      </c>
      <c r="E73" s="21">
        <v>2010</v>
      </c>
      <c r="F73" s="22" t="s">
        <v>216</v>
      </c>
      <c r="I73" s="21">
        <v>2010</v>
      </c>
      <c r="J73" s="22" t="s">
        <v>297</v>
      </c>
    </row>
    <row r="74" spans="1:10" ht="15">
      <c r="A74" s="21">
        <v>2011</v>
      </c>
      <c r="B74" s="23" t="s">
        <v>132</v>
      </c>
      <c r="E74" s="21">
        <v>2011</v>
      </c>
      <c r="F74" s="22" t="s">
        <v>179</v>
      </c>
      <c r="I74" s="21">
        <v>2011</v>
      </c>
      <c r="J74" s="22" t="s">
        <v>298</v>
      </c>
    </row>
    <row r="75" spans="1:10" ht="15">
      <c r="A75" s="21">
        <v>2015</v>
      </c>
      <c r="B75" s="23" t="s">
        <v>133</v>
      </c>
      <c r="E75" s="21">
        <v>2015</v>
      </c>
      <c r="F75" s="22" t="s">
        <v>217</v>
      </c>
      <c r="I75" s="21">
        <v>2015</v>
      </c>
      <c r="J75" s="22" t="s">
        <v>299</v>
      </c>
    </row>
    <row r="76" spans="1:10" ht="15">
      <c r="A76" s="214"/>
      <c r="B76" s="215"/>
      <c r="E76" s="214"/>
      <c r="F76" s="215"/>
      <c r="I76" s="214"/>
      <c r="J76" s="215"/>
    </row>
    <row r="77" spans="1:10" ht="25.5" customHeight="1">
      <c r="A77" s="216" t="s">
        <v>22</v>
      </c>
      <c r="B77" s="217"/>
      <c r="E77" s="216" t="s">
        <v>30</v>
      </c>
      <c r="F77" s="217"/>
      <c r="I77" s="216" t="s">
        <v>95</v>
      </c>
      <c r="J77" s="217"/>
    </row>
    <row r="78" spans="1:10" ht="15">
      <c r="A78" s="218"/>
      <c r="B78" s="219"/>
      <c r="E78" s="218"/>
      <c r="F78" s="219"/>
      <c r="I78" s="218"/>
      <c r="J78" s="219"/>
    </row>
    <row r="79" spans="1:10" ht="15">
      <c r="A79" s="212" t="s">
        <v>99</v>
      </c>
      <c r="B79" s="213"/>
      <c r="E79" s="212" t="s">
        <v>99</v>
      </c>
      <c r="F79" s="213"/>
      <c r="I79" s="212" t="s">
        <v>99</v>
      </c>
      <c r="J79" s="213"/>
    </row>
    <row r="80" spans="1:10" ht="15">
      <c r="A80" s="212" t="s">
        <v>100</v>
      </c>
      <c r="B80" s="213"/>
      <c r="E80" s="212" t="s">
        <v>100</v>
      </c>
      <c r="F80" s="213"/>
      <c r="I80" s="212" t="s">
        <v>100</v>
      </c>
      <c r="J80" s="213"/>
    </row>
    <row r="81" spans="1:10" ht="15">
      <c r="A81" s="208"/>
      <c r="B81" s="209"/>
      <c r="E81" s="208"/>
      <c r="F81" s="209"/>
      <c r="I81" s="208"/>
      <c r="J81" s="209"/>
    </row>
    <row r="82" spans="1:10" ht="18" customHeight="1">
      <c r="A82" s="19" t="s">
        <v>101</v>
      </c>
      <c r="B82" s="20" t="s">
        <v>102</v>
      </c>
      <c r="E82" s="19" t="s">
        <v>101</v>
      </c>
      <c r="F82" s="20" t="s">
        <v>102</v>
      </c>
      <c r="I82" s="19" t="s">
        <v>101</v>
      </c>
      <c r="J82" s="20" t="s">
        <v>102</v>
      </c>
    </row>
    <row r="83" spans="1:10" ht="15">
      <c r="A83" s="21">
        <v>1990</v>
      </c>
      <c r="B83" s="22" t="s">
        <v>134</v>
      </c>
      <c r="E83" s="21">
        <v>1990</v>
      </c>
      <c r="F83" s="22" t="s">
        <v>218</v>
      </c>
      <c r="I83" s="21">
        <v>1990</v>
      </c>
      <c r="J83" s="22" t="s">
        <v>300</v>
      </c>
    </row>
    <row r="84" spans="1:10" ht="15">
      <c r="A84" s="21">
        <v>1995</v>
      </c>
      <c r="B84" s="22" t="s">
        <v>135</v>
      </c>
      <c r="E84" s="21">
        <v>1995</v>
      </c>
      <c r="F84" s="22" t="s">
        <v>219</v>
      </c>
      <c r="I84" s="21">
        <v>1995</v>
      </c>
      <c r="J84" s="22" t="s">
        <v>301</v>
      </c>
    </row>
    <row r="85" spans="1:10" ht="15">
      <c r="A85" s="21">
        <v>2000</v>
      </c>
      <c r="B85" s="22" t="s">
        <v>136</v>
      </c>
      <c r="E85" s="21">
        <v>2000</v>
      </c>
      <c r="F85" s="22" t="s">
        <v>176</v>
      </c>
      <c r="I85" s="21">
        <v>2000</v>
      </c>
      <c r="J85" s="22" t="s">
        <v>302</v>
      </c>
    </row>
    <row r="86" spans="1:10" ht="15">
      <c r="A86" s="21">
        <v>2005</v>
      </c>
      <c r="B86" s="22" t="s">
        <v>137</v>
      </c>
      <c r="E86" s="21">
        <v>2005</v>
      </c>
      <c r="F86" s="22" t="s">
        <v>220</v>
      </c>
      <c r="I86" s="21">
        <v>2005</v>
      </c>
      <c r="J86" s="22" t="s">
        <v>303</v>
      </c>
    </row>
    <row r="87" spans="1:10" ht="15">
      <c r="A87" s="21">
        <v>2010</v>
      </c>
      <c r="B87" s="22" t="s">
        <v>138</v>
      </c>
      <c r="E87" s="21">
        <v>2010</v>
      </c>
      <c r="F87" s="22" t="s">
        <v>221</v>
      </c>
      <c r="I87" s="21">
        <v>2010</v>
      </c>
      <c r="J87" s="22" t="s">
        <v>304</v>
      </c>
    </row>
    <row r="88" spans="1:10" ht="15">
      <c r="A88" s="21">
        <v>2011</v>
      </c>
      <c r="B88" s="22" t="s">
        <v>139</v>
      </c>
      <c r="E88" s="21">
        <v>2011</v>
      </c>
      <c r="F88" s="22" t="s">
        <v>222</v>
      </c>
      <c r="I88" s="21">
        <v>2011</v>
      </c>
      <c r="J88" s="22" t="s">
        <v>305</v>
      </c>
    </row>
    <row r="89" spans="1:10" ht="15">
      <c r="A89" s="21">
        <v>2015</v>
      </c>
      <c r="B89" s="22" t="s">
        <v>140</v>
      </c>
      <c r="E89" s="21">
        <v>2015</v>
      </c>
      <c r="F89" s="22" t="s">
        <v>223</v>
      </c>
      <c r="I89" s="21">
        <v>2015</v>
      </c>
      <c r="J89" s="22" t="s">
        <v>306</v>
      </c>
    </row>
    <row r="90" spans="1:10" ht="15">
      <c r="A90" s="214"/>
      <c r="B90" s="215"/>
      <c r="E90" s="214"/>
      <c r="F90" s="215"/>
      <c r="I90" s="214"/>
      <c r="J90" s="215"/>
    </row>
    <row r="91" spans="1:10" ht="15">
      <c r="A91" s="212" t="s">
        <v>106</v>
      </c>
      <c r="B91" s="213"/>
      <c r="E91" s="212" t="s">
        <v>106</v>
      </c>
      <c r="F91" s="213"/>
      <c r="I91" s="212" t="s">
        <v>106</v>
      </c>
      <c r="J91" s="213"/>
    </row>
    <row r="92" spans="1:10" ht="15">
      <c r="A92" s="212" t="s">
        <v>100</v>
      </c>
      <c r="B92" s="213"/>
      <c r="E92" s="212" t="s">
        <v>100</v>
      </c>
      <c r="F92" s="213"/>
      <c r="I92" s="212" t="s">
        <v>100</v>
      </c>
      <c r="J92" s="213"/>
    </row>
    <row r="93" spans="1:10" ht="15">
      <c r="A93" s="208"/>
      <c r="B93" s="209"/>
      <c r="E93" s="208"/>
      <c r="F93" s="209"/>
      <c r="I93" s="208"/>
      <c r="J93" s="209"/>
    </row>
    <row r="94" spans="1:10" ht="18" customHeight="1">
      <c r="A94" s="19" t="s">
        <v>101</v>
      </c>
      <c r="B94" s="20" t="s">
        <v>107</v>
      </c>
      <c r="E94" s="19" t="s">
        <v>101</v>
      </c>
      <c r="F94" s="20" t="s">
        <v>107</v>
      </c>
      <c r="I94" s="19" t="s">
        <v>101</v>
      </c>
      <c r="J94" s="20" t="s">
        <v>107</v>
      </c>
    </row>
    <row r="95" spans="1:10" ht="15">
      <c r="A95" s="21">
        <v>1990</v>
      </c>
      <c r="B95" s="22" t="s">
        <v>141</v>
      </c>
      <c r="E95" s="21">
        <v>1990</v>
      </c>
      <c r="F95" s="22">
        <v>633</v>
      </c>
      <c r="I95" s="21">
        <v>1990</v>
      </c>
      <c r="J95" s="22">
        <v>379</v>
      </c>
    </row>
    <row r="96" spans="1:10" ht="15">
      <c r="A96" s="21">
        <v>1995</v>
      </c>
      <c r="B96" s="22" t="s">
        <v>142</v>
      </c>
      <c r="E96" s="21">
        <v>1995</v>
      </c>
      <c r="F96" s="22">
        <v>632</v>
      </c>
      <c r="I96" s="21">
        <v>1995</v>
      </c>
      <c r="J96" s="22">
        <v>509</v>
      </c>
    </row>
    <row r="97" spans="1:10" ht="15">
      <c r="A97" s="21">
        <v>2000</v>
      </c>
      <c r="B97" s="22" t="s">
        <v>143</v>
      </c>
      <c r="E97" s="21">
        <v>2000</v>
      </c>
      <c r="F97" s="22">
        <v>644</v>
      </c>
      <c r="I97" s="21">
        <v>2000</v>
      </c>
      <c r="J97" s="22">
        <v>581</v>
      </c>
    </row>
    <row r="98" spans="1:10" ht="15">
      <c r="A98" s="21">
        <v>2005</v>
      </c>
      <c r="B98" s="22" t="s">
        <v>144</v>
      </c>
      <c r="E98" s="21">
        <v>2005</v>
      </c>
      <c r="F98" s="22">
        <v>683</v>
      </c>
      <c r="I98" s="21">
        <v>2005</v>
      </c>
      <c r="J98" s="22">
        <v>722</v>
      </c>
    </row>
    <row r="99" spans="1:10" ht="15">
      <c r="A99" s="21">
        <v>2010</v>
      </c>
      <c r="B99" s="22" t="s">
        <v>145</v>
      </c>
      <c r="E99" s="21">
        <v>2010</v>
      </c>
      <c r="F99" s="22">
        <v>746</v>
      </c>
      <c r="I99" s="21">
        <v>2010</v>
      </c>
      <c r="J99" s="22" t="s">
        <v>307</v>
      </c>
    </row>
    <row r="100" spans="1:10" ht="15">
      <c r="A100" s="21">
        <v>2011</v>
      </c>
      <c r="B100" s="22" t="s">
        <v>146</v>
      </c>
      <c r="E100" s="21">
        <v>2011</v>
      </c>
      <c r="F100" s="22">
        <v>756</v>
      </c>
      <c r="I100" s="21">
        <v>2011</v>
      </c>
      <c r="J100" s="22" t="s">
        <v>308</v>
      </c>
    </row>
    <row r="101" spans="1:10" ht="15">
      <c r="A101" s="21">
        <v>2015</v>
      </c>
      <c r="B101" s="22" t="s">
        <v>147</v>
      </c>
      <c r="E101" s="21">
        <v>2015</v>
      </c>
      <c r="F101" s="22">
        <v>781</v>
      </c>
      <c r="I101" s="21">
        <v>2015</v>
      </c>
      <c r="J101" s="22" t="s">
        <v>309</v>
      </c>
    </row>
    <row r="102" spans="1:10" ht="15">
      <c r="A102" s="214"/>
      <c r="B102" s="215"/>
      <c r="E102" s="214"/>
      <c r="F102" s="215"/>
      <c r="I102" s="214"/>
      <c r="J102" s="215"/>
    </row>
    <row r="103" spans="1:10" ht="15">
      <c r="A103" s="212" t="s">
        <v>108</v>
      </c>
      <c r="B103" s="213"/>
      <c r="E103" s="212" t="s">
        <v>108</v>
      </c>
      <c r="F103" s="213"/>
      <c r="I103" s="212" t="s">
        <v>108</v>
      </c>
      <c r="J103" s="213"/>
    </row>
    <row r="104" spans="1:10" ht="15">
      <c r="A104" s="212" t="s">
        <v>100</v>
      </c>
      <c r="B104" s="213"/>
      <c r="E104" s="212" t="s">
        <v>100</v>
      </c>
      <c r="F104" s="213"/>
      <c r="I104" s="212" t="s">
        <v>100</v>
      </c>
      <c r="J104" s="213"/>
    </row>
    <row r="105" spans="1:10" ht="15">
      <c r="A105" s="208"/>
      <c r="B105" s="209"/>
      <c r="E105" s="208"/>
      <c r="F105" s="209"/>
      <c r="I105" s="208"/>
      <c r="J105" s="209"/>
    </row>
    <row r="106" spans="1:10" ht="18" customHeight="1">
      <c r="A106" s="19" t="s">
        <v>101</v>
      </c>
      <c r="B106" s="20" t="s">
        <v>109</v>
      </c>
      <c r="E106" s="19" t="s">
        <v>101</v>
      </c>
      <c r="F106" s="20" t="s">
        <v>109</v>
      </c>
      <c r="I106" s="19" t="s">
        <v>101</v>
      </c>
      <c r="J106" s="20" t="s">
        <v>109</v>
      </c>
    </row>
    <row r="107" spans="1:10" ht="15">
      <c r="A107" s="21">
        <v>1990</v>
      </c>
      <c r="B107" s="22" t="s">
        <v>148</v>
      </c>
      <c r="E107" s="21">
        <v>1990</v>
      </c>
      <c r="F107" s="22" t="s">
        <v>224</v>
      </c>
      <c r="I107" s="21">
        <v>1990</v>
      </c>
      <c r="J107" s="22" t="s">
        <v>310</v>
      </c>
    </row>
    <row r="108" spans="1:10" ht="15">
      <c r="A108" s="21">
        <v>1995</v>
      </c>
      <c r="B108" s="22" t="s">
        <v>149</v>
      </c>
      <c r="E108" s="21">
        <v>1995</v>
      </c>
      <c r="F108" s="22" t="s">
        <v>225</v>
      </c>
      <c r="I108" s="21">
        <v>1995</v>
      </c>
      <c r="J108" s="22" t="s">
        <v>311</v>
      </c>
    </row>
    <row r="109" spans="1:10" ht="15">
      <c r="A109" s="21">
        <v>2000</v>
      </c>
      <c r="B109" s="22" t="s">
        <v>150</v>
      </c>
      <c r="E109" s="21">
        <v>2000</v>
      </c>
      <c r="F109" s="22" t="s">
        <v>226</v>
      </c>
      <c r="I109" s="21">
        <v>2000</v>
      </c>
      <c r="J109" s="22" t="s">
        <v>312</v>
      </c>
    </row>
    <row r="110" spans="1:10" ht="15">
      <c r="A110" s="21">
        <v>2005</v>
      </c>
      <c r="B110" s="22" t="s">
        <v>151</v>
      </c>
      <c r="E110" s="21">
        <v>2005</v>
      </c>
      <c r="F110" s="22" t="s">
        <v>227</v>
      </c>
      <c r="I110" s="21">
        <v>2005</v>
      </c>
      <c r="J110" s="22" t="s">
        <v>313</v>
      </c>
    </row>
    <row r="111" spans="1:10" ht="15">
      <c r="A111" s="21">
        <v>2010</v>
      </c>
      <c r="B111" s="22" t="s">
        <v>152</v>
      </c>
      <c r="E111" s="21">
        <v>2010</v>
      </c>
      <c r="F111" s="22" t="s">
        <v>228</v>
      </c>
      <c r="I111" s="21">
        <v>2010</v>
      </c>
      <c r="J111" s="22" t="s">
        <v>314</v>
      </c>
    </row>
    <row r="112" spans="1:10" ht="15">
      <c r="A112" s="21">
        <v>2011</v>
      </c>
      <c r="B112" s="22" t="s">
        <v>153</v>
      </c>
      <c r="E112" s="21">
        <v>2011</v>
      </c>
      <c r="F112" s="22" t="s">
        <v>229</v>
      </c>
      <c r="I112" s="21">
        <v>2011</v>
      </c>
      <c r="J112" s="22" t="s">
        <v>315</v>
      </c>
    </row>
    <row r="113" spans="1:10" ht="15">
      <c r="A113" s="21">
        <v>2015</v>
      </c>
      <c r="B113" s="22" t="s">
        <v>154</v>
      </c>
      <c r="E113" s="21">
        <v>2015</v>
      </c>
      <c r="F113" s="22" t="s">
        <v>230</v>
      </c>
      <c r="I113" s="21">
        <v>2015</v>
      </c>
      <c r="J113" s="22" t="s">
        <v>316</v>
      </c>
    </row>
    <row r="114" spans="1:10" ht="15">
      <c r="A114" s="214"/>
      <c r="B114" s="215"/>
      <c r="E114" s="214"/>
      <c r="F114" s="215"/>
      <c r="I114" s="214"/>
      <c r="J114" s="215"/>
    </row>
    <row r="115" spans="1:10" ht="15">
      <c r="A115" s="216" t="s">
        <v>24</v>
      </c>
      <c r="B115" s="217"/>
      <c r="E115" s="216" t="s">
        <v>34</v>
      </c>
      <c r="F115" s="217"/>
      <c r="I115" s="216" t="s">
        <v>317</v>
      </c>
      <c r="J115" s="217"/>
    </row>
    <row r="116" spans="1:10" ht="15">
      <c r="A116" s="218"/>
      <c r="B116" s="219"/>
      <c r="E116" s="218"/>
      <c r="F116" s="219"/>
      <c r="I116" s="218"/>
      <c r="J116" s="219"/>
    </row>
    <row r="117" spans="1:10" ht="15">
      <c r="A117" s="212" t="s">
        <v>99</v>
      </c>
      <c r="B117" s="213"/>
      <c r="E117" s="212" t="s">
        <v>99</v>
      </c>
      <c r="F117" s="213"/>
      <c r="I117" s="212" t="s">
        <v>99</v>
      </c>
      <c r="J117" s="213"/>
    </row>
    <row r="118" spans="1:10" ht="15">
      <c r="A118" s="212" t="s">
        <v>100</v>
      </c>
      <c r="B118" s="213"/>
      <c r="E118" s="212" t="s">
        <v>100</v>
      </c>
      <c r="F118" s="213"/>
      <c r="I118" s="212" t="s">
        <v>100</v>
      </c>
      <c r="J118" s="213"/>
    </row>
    <row r="119" spans="1:10" ht="15">
      <c r="A119" s="208"/>
      <c r="B119" s="209"/>
      <c r="E119" s="208"/>
      <c r="F119" s="209"/>
      <c r="I119" s="208"/>
      <c r="J119" s="209"/>
    </row>
    <row r="120" spans="1:10" ht="18" customHeight="1">
      <c r="A120" s="19" t="s">
        <v>101</v>
      </c>
      <c r="B120" s="20" t="s">
        <v>102</v>
      </c>
      <c r="E120" s="19" t="s">
        <v>101</v>
      </c>
      <c r="F120" s="20" t="s">
        <v>102</v>
      </c>
      <c r="I120" s="19" t="s">
        <v>101</v>
      </c>
      <c r="J120" s="20" t="s">
        <v>102</v>
      </c>
    </row>
    <row r="121" spans="1:10" ht="15">
      <c r="A121" s="21">
        <v>1990</v>
      </c>
      <c r="B121" s="22" t="s">
        <v>155</v>
      </c>
      <c r="E121" s="21">
        <v>1990</v>
      </c>
      <c r="F121" s="22">
        <v>474</v>
      </c>
      <c r="I121" s="21">
        <v>1990</v>
      </c>
      <c r="J121" s="22" t="s">
        <v>318</v>
      </c>
    </row>
    <row r="122" spans="1:10" ht="15">
      <c r="A122" s="21">
        <v>1995</v>
      </c>
      <c r="B122" s="22" t="s">
        <v>156</v>
      </c>
      <c r="E122" s="21">
        <v>1995</v>
      </c>
      <c r="F122" s="22">
        <v>501</v>
      </c>
      <c r="I122" s="21">
        <v>1995</v>
      </c>
      <c r="J122" s="22" t="s">
        <v>319</v>
      </c>
    </row>
    <row r="123" spans="1:10" ht="15">
      <c r="A123" s="21">
        <v>2000</v>
      </c>
      <c r="B123" s="22" t="s">
        <v>157</v>
      </c>
      <c r="E123" s="21">
        <v>2000</v>
      </c>
      <c r="F123" s="22">
        <v>591</v>
      </c>
      <c r="I123" s="21">
        <v>2000</v>
      </c>
      <c r="J123" s="22" t="s">
        <v>320</v>
      </c>
    </row>
    <row r="124" spans="1:10" ht="15">
      <c r="A124" s="21">
        <v>2005</v>
      </c>
      <c r="B124" s="22" t="s">
        <v>158</v>
      </c>
      <c r="E124" s="21">
        <v>2005</v>
      </c>
      <c r="F124" s="22">
        <v>821</v>
      </c>
      <c r="I124" s="21">
        <v>2005</v>
      </c>
      <c r="J124" s="22" t="s">
        <v>321</v>
      </c>
    </row>
    <row r="125" spans="1:10" ht="15">
      <c r="A125" s="21">
        <v>2010</v>
      </c>
      <c r="B125" s="22" t="s">
        <v>159</v>
      </c>
      <c r="E125" s="21">
        <v>2010</v>
      </c>
      <c r="F125" s="22" t="s">
        <v>231</v>
      </c>
      <c r="I125" s="21">
        <v>2010</v>
      </c>
      <c r="J125" s="22" t="s">
        <v>322</v>
      </c>
    </row>
    <row r="126" spans="1:10" ht="15">
      <c r="A126" s="21">
        <v>2011</v>
      </c>
      <c r="B126" s="22" t="s">
        <v>160</v>
      </c>
      <c r="E126" s="21">
        <v>2011</v>
      </c>
      <c r="F126" s="22" t="s">
        <v>232</v>
      </c>
      <c r="I126" s="21">
        <v>2011</v>
      </c>
      <c r="J126" s="22" t="s">
        <v>323</v>
      </c>
    </row>
    <row r="127" spans="1:10" ht="15">
      <c r="A127" s="21">
        <v>2015</v>
      </c>
      <c r="B127" s="22" t="s">
        <v>161</v>
      </c>
      <c r="E127" s="21">
        <v>2015</v>
      </c>
      <c r="F127" s="22" t="s">
        <v>233</v>
      </c>
      <c r="I127" s="21">
        <v>2015</v>
      </c>
      <c r="J127" s="22" t="s">
        <v>324</v>
      </c>
    </row>
    <row r="128" spans="1:10" ht="15">
      <c r="A128" s="214"/>
      <c r="B128" s="215"/>
      <c r="E128" s="214"/>
      <c r="F128" s="215"/>
      <c r="I128" s="214"/>
      <c r="J128" s="215"/>
    </row>
    <row r="129" spans="1:10" ht="15">
      <c r="A129" s="212" t="s">
        <v>106</v>
      </c>
      <c r="B129" s="213"/>
      <c r="E129" s="212" t="s">
        <v>106</v>
      </c>
      <c r="F129" s="213"/>
      <c r="I129" s="212" t="s">
        <v>106</v>
      </c>
      <c r="J129" s="213"/>
    </row>
    <row r="130" spans="1:10" ht="15">
      <c r="A130" s="212" t="s">
        <v>100</v>
      </c>
      <c r="B130" s="213"/>
      <c r="E130" s="212" t="s">
        <v>100</v>
      </c>
      <c r="F130" s="213"/>
      <c r="I130" s="212" t="s">
        <v>100</v>
      </c>
      <c r="J130" s="213"/>
    </row>
    <row r="131" spans="1:10" ht="15">
      <c r="A131" s="208"/>
      <c r="B131" s="209"/>
      <c r="E131" s="208"/>
      <c r="F131" s="209"/>
      <c r="I131" s="208"/>
      <c r="J131" s="209"/>
    </row>
    <row r="132" spans="1:10" ht="18" customHeight="1">
      <c r="A132" s="19" t="s">
        <v>101</v>
      </c>
      <c r="B132" s="20" t="s">
        <v>107</v>
      </c>
      <c r="E132" s="19" t="s">
        <v>101</v>
      </c>
      <c r="F132" s="20" t="s">
        <v>107</v>
      </c>
      <c r="I132" s="19" t="s">
        <v>101</v>
      </c>
      <c r="J132" s="20" t="s">
        <v>107</v>
      </c>
    </row>
    <row r="133" spans="1:10" ht="15">
      <c r="A133" s="21">
        <v>1990</v>
      </c>
      <c r="B133" s="22">
        <v>949</v>
      </c>
      <c r="E133" s="21">
        <v>1990</v>
      </c>
      <c r="F133" s="22">
        <v>34</v>
      </c>
      <c r="I133" s="21">
        <v>1990</v>
      </c>
      <c r="J133" s="22" t="s">
        <v>325</v>
      </c>
    </row>
    <row r="134" spans="1:10" ht="15">
      <c r="A134" s="21">
        <v>1995</v>
      </c>
      <c r="B134" s="22">
        <v>948</v>
      </c>
      <c r="E134" s="21">
        <v>1995</v>
      </c>
      <c r="F134" s="22">
        <v>25</v>
      </c>
      <c r="I134" s="21">
        <v>1995</v>
      </c>
      <c r="J134" s="22" t="s">
        <v>326</v>
      </c>
    </row>
    <row r="135" spans="1:10" ht="15">
      <c r="A135" s="21">
        <v>2000</v>
      </c>
      <c r="B135" s="22">
        <v>975</v>
      </c>
      <c r="E135" s="21">
        <v>2000</v>
      </c>
      <c r="F135" s="22">
        <v>22</v>
      </c>
      <c r="I135" s="21">
        <v>2000</v>
      </c>
      <c r="J135" s="22" t="s">
        <v>327</v>
      </c>
    </row>
    <row r="136" spans="1:10" ht="15">
      <c r="A136" s="21">
        <v>2005</v>
      </c>
      <c r="B136" s="22" t="s">
        <v>162</v>
      </c>
      <c r="E136" s="21">
        <v>2005</v>
      </c>
      <c r="F136" s="22">
        <v>21</v>
      </c>
      <c r="I136" s="21">
        <v>2005</v>
      </c>
      <c r="J136" s="22" t="s">
        <v>328</v>
      </c>
    </row>
    <row r="137" spans="1:10" ht="15">
      <c r="A137" s="21">
        <v>2010</v>
      </c>
      <c r="B137" s="22" t="s">
        <v>163</v>
      </c>
      <c r="E137" s="21">
        <v>2010</v>
      </c>
      <c r="F137" s="22">
        <v>24</v>
      </c>
      <c r="I137" s="21">
        <v>2010</v>
      </c>
      <c r="J137" s="22" t="s">
        <v>329</v>
      </c>
    </row>
    <row r="138" spans="1:10" ht="15">
      <c r="A138" s="21">
        <v>2011</v>
      </c>
      <c r="B138" s="22" t="s">
        <v>164</v>
      </c>
      <c r="E138" s="21">
        <v>2011</v>
      </c>
      <c r="F138" s="22">
        <v>22</v>
      </c>
      <c r="I138" s="21">
        <v>2011</v>
      </c>
      <c r="J138" s="22" t="s">
        <v>330</v>
      </c>
    </row>
    <row r="139" spans="1:10" ht="15">
      <c r="A139" s="21">
        <v>2015</v>
      </c>
      <c r="B139" s="22" t="s">
        <v>165</v>
      </c>
      <c r="E139" s="21">
        <v>2015</v>
      </c>
      <c r="F139" s="22">
        <v>15</v>
      </c>
      <c r="I139" s="21">
        <v>2015</v>
      </c>
      <c r="J139" s="22" t="s">
        <v>331</v>
      </c>
    </row>
    <row r="140" spans="1:10" ht="15">
      <c r="A140" s="214"/>
      <c r="B140" s="215"/>
      <c r="E140" s="214"/>
      <c r="F140" s="215"/>
      <c r="I140" s="214"/>
      <c r="J140" s="215"/>
    </row>
    <row r="141" spans="1:10" ht="15">
      <c r="A141" s="212" t="s">
        <v>108</v>
      </c>
      <c r="B141" s="213"/>
      <c r="E141" s="212" t="s">
        <v>108</v>
      </c>
      <c r="F141" s="213"/>
      <c r="I141" s="212" t="s">
        <v>108</v>
      </c>
      <c r="J141" s="213"/>
    </row>
    <row r="142" spans="1:10" ht="15">
      <c r="A142" s="212" t="s">
        <v>100</v>
      </c>
      <c r="B142" s="213"/>
      <c r="E142" s="212" t="s">
        <v>100</v>
      </c>
      <c r="F142" s="213"/>
      <c r="I142" s="212" t="s">
        <v>100</v>
      </c>
      <c r="J142" s="213"/>
    </row>
    <row r="143" spans="1:10" ht="15">
      <c r="A143" s="208"/>
      <c r="B143" s="209"/>
      <c r="E143" s="208"/>
      <c r="F143" s="209"/>
      <c r="I143" s="208"/>
      <c r="J143" s="209"/>
    </row>
    <row r="144" spans="1:10" ht="18" customHeight="1">
      <c r="A144" s="19" t="s">
        <v>101</v>
      </c>
      <c r="B144" s="20" t="s">
        <v>109</v>
      </c>
      <c r="E144" s="19" t="s">
        <v>101</v>
      </c>
      <c r="F144" s="20" t="s">
        <v>109</v>
      </c>
      <c r="I144" s="19" t="s">
        <v>101</v>
      </c>
      <c r="J144" s="20" t="s">
        <v>109</v>
      </c>
    </row>
    <row r="145" spans="1:10" ht="15">
      <c r="A145" s="21">
        <v>1990</v>
      </c>
      <c r="B145" s="22" t="s">
        <v>166</v>
      </c>
      <c r="E145" s="21">
        <v>1990</v>
      </c>
      <c r="F145" s="22">
        <v>440</v>
      </c>
      <c r="I145" s="21">
        <v>1990</v>
      </c>
      <c r="J145" s="22" t="s">
        <v>332</v>
      </c>
    </row>
    <row r="146" spans="1:10" ht="15">
      <c r="A146" s="21">
        <v>1995</v>
      </c>
      <c r="B146" s="22" t="s">
        <v>167</v>
      </c>
      <c r="E146" s="21">
        <v>1995</v>
      </c>
      <c r="F146" s="22">
        <v>476</v>
      </c>
      <c r="I146" s="21">
        <v>1995</v>
      </c>
      <c r="J146" s="22" t="s">
        <v>333</v>
      </c>
    </row>
    <row r="147" spans="1:10" ht="15">
      <c r="A147" s="21">
        <v>2000</v>
      </c>
      <c r="B147" s="22" t="s">
        <v>168</v>
      </c>
      <c r="E147" s="21">
        <v>2000</v>
      </c>
      <c r="F147" s="22">
        <v>569</v>
      </c>
      <c r="I147" s="21">
        <v>2000</v>
      </c>
      <c r="J147" s="22" t="s">
        <v>334</v>
      </c>
    </row>
    <row r="148" spans="1:10" ht="15">
      <c r="A148" s="21">
        <v>2005</v>
      </c>
      <c r="B148" s="22" t="s">
        <v>169</v>
      </c>
      <c r="E148" s="21">
        <v>2005</v>
      </c>
      <c r="F148" s="22">
        <v>800</v>
      </c>
      <c r="I148" s="21">
        <v>2005</v>
      </c>
      <c r="J148" s="22" t="s">
        <v>335</v>
      </c>
    </row>
    <row r="149" spans="1:10" ht="15">
      <c r="A149" s="21">
        <v>2010</v>
      </c>
      <c r="B149" s="22" t="s">
        <v>170</v>
      </c>
      <c r="E149" s="21">
        <v>2010</v>
      </c>
      <c r="F149" s="22" t="s">
        <v>234</v>
      </c>
      <c r="I149" s="21">
        <v>2010</v>
      </c>
      <c r="J149" s="22" t="s">
        <v>336</v>
      </c>
    </row>
    <row r="150" spans="1:10" ht="15">
      <c r="A150" s="21">
        <v>2011</v>
      </c>
      <c r="B150" s="22" t="s">
        <v>171</v>
      </c>
      <c r="E150" s="21">
        <v>2011</v>
      </c>
      <c r="F150" s="22" t="s">
        <v>235</v>
      </c>
      <c r="I150" s="21">
        <v>2011</v>
      </c>
      <c r="J150" s="22" t="s">
        <v>337</v>
      </c>
    </row>
    <row r="151" spans="1:10" ht="15">
      <c r="A151" s="21">
        <v>2015</v>
      </c>
      <c r="B151" s="22" t="s">
        <v>172</v>
      </c>
      <c r="E151" s="21">
        <v>2015</v>
      </c>
      <c r="F151" s="22" t="s">
        <v>236</v>
      </c>
      <c r="I151" s="21">
        <v>2015</v>
      </c>
      <c r="J151" s="22" t="s">
        <v>338</v>
      </c>
    </row>
    <row r="152" spans="1:10" ht="15">
      <c r="A152" s="214"/>
      <c r="B152" s="215"/>
      <c r="E152" s="214"/>
      <c r="F152" s="215"/>
      <c r="I152" s="210"/>
      <c r="J152" s="211"/>
    </row>
    <row r="153" spans="1:6" ht="15">
      <c r="A153" s="216" t="s">
        <v>26</v>
      </c>
      <c r="B153" s="217"/>
      <c r="E153" s="216" t="s">
        <v>36</v>
      </c>
      <c r="F153" s="217"/>
    </row>
    <row r="154" spans="1:6" ht="15">
      <c r="A154" s="218"/>
      <c r="B154" s="219"/>
      <c r="E154" s="218"/>
      <c r="F154" s="219"/>
    </row>
    <row r="155" spans="1:6" ht="15">
      <c r="A155" s="212" t="s">
        <v>99</v>
      </c>
      <c r="B155" s="213"/>
      <c r="E155" s="212" t="s">
        <v>99</v>
      </c>
      <c r="F155" s="213"/>
    </row>
    <row r="156" spans="1:6" ht="15">
      <c r="A156" s="212" t="s">
        <v>100</v>
      </c>
      <c r="B156" s="213"/>
      <c r="E156" s="212" t="s">
        <v>100</v>
      </c>
      <c r="F156" s="213"/>
    </row>
    <row r="157" spans="1:6" ht="15">
      <c r="A157" s="208"/>
      <c r="B157" s="209"/>
      <c r="E157" s="208"/>
      <c r="F157" s="209"/>
    </row>
    <row r="158" spans="1:6" ht="18" customHeight="1">
      <c r="A158" s="19" t="s">
        <v>101</v>
      </c>
      <c r="B158" s="20" t="s">
        <v>102</v>
      </c>
      <c r="E158" s="19" t="s">
        <v>101</v>
      </c>
      <c r="F158" s="20" t="s">
        <v>102</v>
      </c>
    </row>
    <row r="159" spans="1:6" ht="15">
      <c r="A159" s="21">
        <v>1990</v>
      </c>
      <c r="B159" s="22" t="s">
        <v>173</v>
      </c>
      <c r="E159" s="21">
        <v>1990</v>
      </c>
      <c r="F159" s="22" t="s">
        <v>237</v>
      </c>
    </row>
    <row r="160" spans="1:6" ht="15">
      <c r="A160" s="21">
        <v>1995</v>
      </c>
      <c r="B160" s="22" t="s">
        <v>174</v>
      </c>
      <c r="E160" s="21">
        <v>1995</v>
      </c>
      <c r="F160" s="22" t="s">
        <v>238</v>
      </c>
    </row>
    <row r="161" spans="1:6" ht="15">
      <c r="A161" s="21">
        <v>2000</v>
      </c>
      <c r="B161" s="22" t="s">
        <v>175</v>
      </c>
      <c r="E161" s="21">
        <v>2000</v>
      </c>
      <c r="F161" s="22" t="s">
        <v>239</v>
      </c>
    </row>
    <row r="162" spans="1:6" ht="15">
      <c r="A162" s="21">
        <v>2005</v>
      </c>
      <c r="B162" s="22" t="s">
        <v>176</v>
      </c>
      <c r="E162" s="21">
        <v>2005</v>
      </c>
      <c r="F162" s="22" t="s">
        <v>240</v>
      </c>
    </row>
    <row r="163" spans="1:6" ht="15">
      <c r="A163" s="21">
        <v>2010</v>
      </c>
      <c r="B163" s="22" t="s">
        <v>177</v>
      </c>
      <c r="E163" s="21">
        <v>2010</v>
      </c>
      <c r="F163" s="22" t="s">
        <v>241</v>
      </c>
    </row>
    <row r="164" spans="1:6" ht="15">
      <c r="A164" s="21">
        <v>2011</v>
      </c>
      <c r="B164" s="22" t="s">
        <v>178</v>
      </c>
      <c r="E164" s="21">
        <v>2011</v>
      </c>
      <c r="F164" s="22" t="s">
        <v>242</v>
      </c>
    </row>
    <row r="165" spans="1:6" ht="15">
      <c r="A165" s="21">
        <v>2015</v>
      </c>
      <c r="B165" s="22" t="s">
        <v>179</v>
      </c>
      <c r="E165" s="21">
        <v>2015</v>
      </c>
      <c r="F165" s="22" t="s">
        <v>243</v>
      </c>
    </row>
    <row r="166" spans="1:6" ht="15">
      <c r="A166" s="214"/>
      <c r="B166" s="215"/>
      <c r="E166" s="214"/>
      <c r="F166" s="215"/>
    </row>
    <row r="167" spans="1:6" ht="15">
      <c r="A167" s="212" t="s">
        <v>106</v>
      </c>
      <c r="B167" s="213"/>
      <c r="E167" s="212" t="s">
        <v>106</v>
      </c>
      <c r="F167" s="213"/>
    </row>
    <row r="168" spans="1:6" ht="15">
      <c r="A168" s="212" t="s">
        <v>100</v>
      </c>
      <c r="B168" s="213"/>
      <c r="E168" s="212" t="s">
        <v>100</v>
      </c>
      <c r="F168" s="213"/>
    </row>
    <row r="169" spans="1:6" ht="15">
      <c r="A169" s="208"/>
      <c r="B169" s="209"/>
      <c r="E169" s="208"/>
      <c r="F169" s="209"/>
    </row>
    <row r="170" spans="1:6" ht="18" customHeight="1">
      <c r="A170" s="19" t="s">
        <v>101</v>
      </c>
      <c r="B170" s="20" t="s">
        <v>107</v>
      </c>
      <c r="E170" s="19" t="s">
        <v>101</v>
      </c>
      <c r="F170" s="20" t="s">
        <v>107</v>
      </c>
    </row>
    <row r="171" spans="1:6" ht="15">
      <c r="A171" s="21">
        <v>1990</v>
      </c>
      <c r="B171" s="22">
        <v>42</v>
      </c>
      <c r="E171" s="21">
        <v>1990</v>
      </c>
      <c r="F171" s="22" t="s">
        <v>244</v>
      </c>
    </row>
    <row r="172" spans="1:6" ht="15">
      <c r="A172" s="21">
        <v>1995</v>
      </c>
      <c r="B172" s="22">
        <v>32</v>
      </c>
      <c r="E172" s="21">
        <v>1995</v>
      </c>
      <c r="F172" s="22" t="s">
        <v>245</v>
      </c>
    </row>
    <row r="173" spans="1:6" ht="15">
      <c r="A173" s="21">
        <v>2000</v>
      </c>
      <c r="B173" s="22">
        <v>37</v>
      </c>
      <c r="E173" s="21">
        <v>2000</v>
      </c>
      <c r="F173" s="22" t="s">
        <v>246</v>
      </c>
    </row>
    <row r="174" spans="1:6" ht="15">
      <c r="A174" s="21">
        <v>2005</v>
      </c>
      <c r="B174" s="22">
        <v>41</v>
      </c>
      <c r="E174" s="21">
        <v>2005</v>
      </c>
      <c r="F174" s="22" t="s">
        <v>247</v>
      </c>
    </row>
    <row r="175" spans="1:6" ht="15">
      <c r="A175" s="21">
        <v>2010</v>
      </c>
      <c r="B175" s="22">
        <v>48</v>
      </c>
      <c r="E175" s="21">
        <v>2010</v>
      </c>
      <c r="F175" s="22" t="s">
        <v>248</v>
      </c>
    </row>
    <row r="176" spans="1:6" ht="15">
      <c r="A176" s="21">
        <v>2011</v>
      </c>
      <c r="B176" s="22">
        <v>49</v>
      </c>
      <c r="E176" s="21">
        <v>2011</v>
      </c>
      <c r="F176" s="22" t="s">
        <v>249</v>
      </c>
    </row>
    <row r="177" spans="1:6" ht="15">
      <c r="A177" s="21">
        <v>2015</v>
      </c>
      <c r="B177" s="22">
        <v>52</v>
      </c>
      <c r="E177" s="21">
        <v>2015</v>
      </c>
      <c r="F177" s="22" t="s">
        <v>250</v>
      </c>
    </row>
    <row r="178" spans="1:6" ht="15">
      <c r="A178" s="214"/>
      <c r="B178" s="215"/>
      <c r="E178" s="214"/>
      <c r="F178" s="215"/>
    </row>
    <row r="179" spans="1:6" ht="15">
      <c r="A179" s="212" t="s">
        <v>108</v>
      </c>
      <c r="B179" s="213"/>
      <c r="E179" s="212" t="s">
        <v>108</v>
      </c>
      <c r="F179" s="213"/>
    </row>
    <row r="180" spans="1:6" ht="15">
      <c r="A180" s="212" t="s">
        <v>100</v>
      </c>
      <c r="B180" s="213"/>
      <c r="E180" s="212" t="s">
        <v>100</v>
      </c>
      <c r="F180" s="213"/>
    </row>
    <row r="181" spans="1:6" ht="15">
      <c r="A181" s="208"/>
      <c r="B181" s="209"/>
      <c r="E181" s="208"/>
      <c r="F181" s="209"/>
    </row>
    <row r="182" spans="1:6" ht="18" customHeight="1">
      <c r="A182" s="19" t="s">
        <v>101</v>
      </c>
      <c r="B182" s="20" t="s">
        <v>109</v>
      </c>
      <c r="E182" s="19" t="s">
        <v>101</v>
      </c>
      <c r="F182" s="20" t="s">
        <v>109</v>
      </c>
    </row>
    <row r="183" spans="1:6" ht="15">
      <c r="A183" s="21">
        <v>1990</v>
      </c>
      <c r="B183" s="22" t="s">
        <v>180</v>
      </c>
      <c r="E183" s="21">
        <v>1990</v>
      </c>
      <c r="F183" s="22" t="s">
        <v>251</v>
      </c>
    </row>
    <row r="184" spans="1:6" ht="15">
      <c r="A184" s="21">
        <v>1995</v>
      </c>
      <c r="B184" s="22" t="s">
        <v>181</v>
      </c>
      <c r="E184" s="21">
        <v>1995</v>
      </c>
      <c r="F184" s="22" t="s">
        <v>252</v>
      </c>
    </row>
    <row r="185" spans="1:6" ht="15">
      <c r="A185" s="21">
        <v>2000</v>
      </c>
      <c r="B185" s="22" t="s">
        <v>182</v>
      </c>
      <c r="E185" s="21">
        <v>2000</v>
      </c>
      <c r="F185" s="22" t="s">
        <v>253</v>
      </c>
    </row>
    <row r="186" spans="1:6" ht="15">
      <c r="A186" s="21">
        <v>2005</v>
      </c>
      <c r="B186" s="22" t="s">
        <v>183</v>
      </c>
      <c r="E186" s="21">
        <v>2005</v>
      </c>
      <c r="F186" s="22" t="s">
        <v>254</v>
      </c>
    </row>
    <row r="187" spans="1:6" ht="15">
      <c r="A187" s="21">
        <v>2010</v>
      </c>
      <c r="B187" s="22" t="s">
        <v>184</v>
      </c>
      <c r="E187" s="21">
        <v>2010</v>
      </c>
      <c r="F187" s="22" t="s">
        <v>255</v>
      </c>
    </row>
    <row r="188" spans="1:6" ht="15">
      <c r="A188" s="21">
        <v>2011</v>
      </c>
      <c r="B188" s="22" t="s">
        <v>185</v>
      </c>
      <c r="E188" s="21">
        <v>2011</v>
      </c>
      <c r="F188" s="22" t="s">
        <v>256</v>
      </c>
    </row>
    <row r="189" spans="1:6" ht="15">
      <c r="A189" s="21">
        <v>2015</v>
      </c>
      <c r="B189" s="22" t="s">
        <v>186</v>
      </c>
      <c r="E189" s="21">
        <v>2015</v>
      </c>
      <c r="F189" s="22" t="s">
        <v>257</v>
      </c>
    </row>
    <row r="190" spans="1:6" ht="15">
      <c r="A190" s="210"/>
      <c r="B190" s="211"/>
      <c r="E190" s="210"/>
      <c r="F190" s="211"/>
    </row>
  </sheetData>
  <mergeCells count="196">
    <mergeCell ref="A1:B1"/>
    <mergeCell ref="A2:B2"/>
    <mergeCell ref="A3:B3"/>
    <mergeCell ref="A4:B4"/>
    <mergeCell ref="A5:B5"/>
    <mergeCell ref="A14:B14"/>
    <mergeCell ref="A29:B29"/>
    <mergeCell ref="A38:B38"/>
    <mergeCell ref="A39:B39"/>
    <mergeCell ref="A40:B40"/>
    <mergeCell ref="A41:B41"/>
    <mergeCell ref="A42:B42"/>
    <mergeCell ref="A15:B15"/>
    <mergeCell ref="A16:B16"/>
    <mergeCell ref="A17:B17"/>
    <mergeCell ref="A26:B26"/>
    <mergeCell ref="A27:B27"/>
    <mergeCell ref="A28:B28"/>
    <mergeCell ref="A65:B65"/>
    <mergeCell ref="A66:B66"/>
    <mergeCell ref="A67:B67"/>
    <mergeCell ref="A76:B76"/>
    <mergeCell ref="A77:B77"/>
    <mergeCell ref="A78:B78"/>
    <mergeCell ref="A43:B43"/>
    <mergeCell ref="A52:B52"/>
    <mergeCell ref="A53:B53"/>
    <mergeCell ref="A54:B54"/>
    <mergeCell ref="A55:B55"/>
    <mergeCell ref="A64:B64"/>
    <mergeCell ref="A93:B93"/>
    <mergeCell ref="A102:B102"/>
    <mergeCell ref="A103:B103"/>
    <mergeCell ref="A104:B104"/>
    <mergeCell ref="A105:B105"/>
    <mergeCell ref="A114:B114"/>
    <mergeCell ref="A79:B79"/>
    <mergeCell ref="A80:B80"/>
    <mergeCell ref="A81:B81"/>
    <mergeCell ref="A90:B90"/>
    <mergeCell ref="A91:B91"/>
    <mergeCell ref="A92:B92"/>
    <mergeCell ref="A131:B131"/>
    <mergeCell ref="A140:B140"/>
    <mergeCell ref="A141:B141"/>
    <mergeCell ref="A142:B142"/>
    <mergeCell ref="A115:B115"/>
    <mergeCell ref="A116:B116"/>
    <mergeCell ref="A117:B117"/>
    <mergeCell ref="A118:B118"/>
    <mergeCell ref="A119:B119"/>
    <mergeCell ref="A128:B128"/>
    <mergeCell ref="A179:B179"/>
    <mergeCell ref="A180:B180"/>
    <mergeCell ref="A181:B181"/>
    <mergeCell ref="A190:B190"/>
    <mergeCell ref="E1:F1"/>
    <mergeCell ref="E2:F2"/>
    <mergeCell ref="E3:F3"/>
    <mergeCell ref="E4:F4"/>
    <mergeCell ref="E5:F5"/>
    <mergeCell ref="E14:F14"/>
    <mergeCell ref="A157:B157"/>
    <mergeCell ref="A166:B166"/>
    <mergeCell ref="A167:B167"/>
    <mergeCell ref="A168:B168"/>
    <mergeCell ref="A169:B169"/>
    <mergeCell ref="A178:B178"/>
    <mergeCell ref="A143:B143"/>
    <mergeCell ref="A152:B152"/>
    <mergeCell ref="A153:B153"/>
    <mergeCell ref="A154:B154"/>
    <mergeCell ref="A155:B155"/>
    <mergeCell ref="A156:B156"/>
    <mergeCell ref="A129:B129"/>
    <mergeCell ref="A130:B130"/>
    <mergeCell ref="E29:F29"/>
    <mergeCell ref="E38:F38"/>
    <mergeCell ref="E39:F39"/>
    <mergeCell ref="E40:F40"/>
    <mergeCell ref="E41:F41"/>
    <mergeCell ref="E42:F42"/>
    <mergeCell ref="E15:F15"/>
    <mergeCell ref="E16:F16"/>
    <mergeCell ref="E17:F17"/>
    <mergeCell ref="E26:F26"/>
    <mergeCell ref="E27:F27"/>
    <mergeCell ref="E28:F28"/>
    <mergeCell ref="E65:F65"/>
    <mergeCell ref="E66:F66"/>
    <mergeCell ref="E67:F67"/>
    <mergeCell ref="E76:F76"/>
    <mergeCell ref="E77:F77"/>
    <mergeCell ref="E78:F78"/>
    <mergeCell ref="E43:F43"/>
    <mergeCell ref="E52:F52"/>
    <mergeCell ref="E53:F53"/>
    <mergeCell ref="E54:F54"/>
    <mergeCell ref="E55:F55"/>
    <mergeCell ref="E64:F64"/>
    <mergeCell ref="E93:F93"/>
    <mergeCell ref="E102:F102"/>
    <mergeCell ref="E103:F103"/>
    <mergeCell ref="E104:F104"/>
    <mergeCell ref="E105:F105"/>
    <mergeCell ref="E114:F114"/>
    <mergeCell ref="E79:F79"/>
    <mergeCell ref="E80:F80"/>
    <mergeCell ref="E81:F81"/>
    <mergeCell ref="E90:F90"/>
    <mergeCell ref="E91:F91"/>
    <mergeCell ref="E92:F92"/>
    <mergeCell ref="E131:F131"/>
    <mergeCell ref="E140:F140"/>
    <mergeCell ref="E141:F141"/>
    <mergeCell ref="E142:F142"/>
    <mergeCell ref="E115:F115"/>
    <mergeCell ref="E116:F116"/>
    <mergeCell ref="E117:F117"/>
    <mergeCell ref="E118:F118"/>
    <mergeCell ref="E119:F119"/>
    <mergeCell ref="E128:F128"/>
    <mergeCell ref="E179:F179"/>
    <mergeCell ref="E180:F180"/>
    <mergeCell ref="E181:F181"/>
    <mergeCell ref="E190:F190"/>
    <mergeCell ref="I1:J1"/>
    <mergeCell ref="I2:J2"/>
    <mergeCell ref="I3:J3"/>
    <mergeCell ref="I4:J4"/>
    <mergeCell ref="I5:J5"/>
    <mergeCell ref="I14:J14"/>
    <mergeCell ref="E157:F157"/>
    <mergeCell ref="E166:F166"/>
    <mergeCell ref="E167:F167"/>
    <mergeCell ref="E168:F168"/>
    <mergeCell ref="E169:F169"/>
    <mergeCell ref="E178:F178"/>
    <mergeCell ref="E143:F143"/>
    <mergeCell ref="E152:F152"/>
    <mergeCell ref="E153:F153"/>
    <mergeCell ref="E154:F154"/>
    <mergeCell ref="E155:F155"/>
    <mergeCell ref="E156:F156"/>
    <mergeCell ref="E129:F129"/>
    <mergeCell ref="E130:F130"/>
    <mergeCell ref="I29:J29"/>
    <mergeCell ref="I38:J38"/>
    <mergeCell ref="I39:J39"/>
    <mergeCell ref="I40:J40"/>
    <mergeCell ref="I41:J41"/>
    <mergeCell ref="I42:J42"/>
    <mergeCell ref="I15:J15"/>
    <mergeCell ref="I16:J16"/>
    <mergeCell ref="I17:J17"/>
    <mergeCell ref="I26:J26"/>
    <mergeCell ref="I27:J27"/>
    <mergeCell ref="I28:J28"/>
    <mergeCell ref="I65:J65"/>
    <mergeCell ref="I66:J66"/>
    <mergeCell ref="I67:J67"/>
    <mergeCell ref="I76:J76"/>
    <mergeCell ref="I77:J77"/>
    <mergeCell ref="I78:J78"/>
    <mergeCell ref="I43:J43"/>
    <mergeCell ref="I52:J52"/>
    <mergeCell ref="I53:J53"/>
    <mergeCell ref="I54:J54"/>
    <mergeCell ref="I55:J55"/>
    <mergeCell ref="I64:J64"/>
    <mergeCell ref="I93:J93"/>
    <mergeCell ref="I102:J102"/>
    <mergeCell ref="I103:J103"/>
    <mergeCell ref="I104:J104"/>
    <mergeCell ref="I105:J105"/>
    <mergeCell ref="I114:J114"/>
    <mergeCell ref="I79:J79"/>
    <mergeCell ref="I80:J80"/>
    <mergeCell ref="I81:J81"/>
    <mergeCell ref="I90:J90"/>
    <mergeCell ref="I91:J91"/>
    <mergeCell ref="I92:J92"/>
    <mergeCell ref="I143:J143"/>
    <mergeCell ref="I152:J152"/>
    <mergeCell ref="I129:J129"/>
    <mergeCell ref="I130:J130"/>
    <mergeCell ref="I131:J131"/>
    <mergeCell ref="I140:J140"/>
    <mergeCell ref="I141:J141"/>
    <mergeCell ref="I142:J142"/>
    <mergeCell ref="I115:J115"/>
    <mergeCell ref="I116:J116"/>
    <mergeCell ref="I117:J117"/>
    <mergeCell ref="I118:J118"/>
    <mergeCell ref="I119:J119"/>
    <mergeCell ref="I128:J128"/>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86"/>
  <sheetViews>
    <sheetView workbookViewId="0" topLeftCell="A43">
      <selection activeCell="L70" sqref="L70"/>
    </sheetView>
  </sheetViews>
  <sheetFormatPr defaultColWidth="9.140625" defaultRowHeight="15"/>
  <cols>
    <col min="1" max="1" width="24.140625" style="0" customWidth="1"/>
    <col min="2" max="3" width="10.7109375" style="0" customWidth="1"/>
    <col min="4" max="4" width="10.8515625" style="0" customWidth="1"/>
    <col min="5" max="5" width="10.421875" style="0" customWidth="1"/>
    <col min="6" max="6" width="10.140625" style="0" customWidth="1"/>
    <col min="7" max="7" width="11.57421875" style="0" customWidth="1"/>
    <col min="8" max="8" width="10.140625" style="0" customWidth="1"/>
    <col min="9" max="9" width="10.421875" style="0" customWidth="1"/>
    <col min="10" max="11" width="10.57421875" style="0" customWidth="1"/>
    <col min="12" max="12" width="11.28125" style="0" customWidth="1"/>
    <col min="13" max="13" width="11.421875" style="0" customWidth="1"/>
    <col min="14" max="14" width="10.421875" style="0" customWidth="1"/>
    <col min="15" max="15" width="10.57421875" style="0" customWidth="1"/>
  </cols>
  <sheetData>
    <row r="1" ht="15.75" thickBot="1">
      <c r="A1" s="224" t="s">
        <v>377</v>
      </c>
    </row>
    <row r="2" spans="1:9" ht="15.75" thickBot="1">
      <c r="A2" s="225"/>
      <c r="B2" s="57">
        <v>1990</v>
      </c>
      <c r="C2" s="57">
        <v>2000</v>
      </c>
      <c r="D2" s="57">
        <v>2005</v>
      </c>
      <c r="E2" s="57">
        <v>2008</v>
      </c>
      <c r="F2" s="57">
        <v>2009</v>
      </c>
      <c r="G2" s="57">
        <v>2010</v>
      </c>
      <c r="H2" s="57">
        <v>2011</v>
      </c>
      <c r="I2" s="58">
        <v>2012</v>
      </c>
    </row>
    <row r="3" spans="1:9" ht="15">
      <c r="A3" s="59" t="s">
        <v>17</v>
      </c>
      <c r="B3" s="41">
        <v>493000</v>
      </c>
      <c r="C3" s="42">
        <v>668000</v>
      </c>
      <c r="D3" s="42">
        <v>880000</v>
      </c>
      <c r="E3" s="43">
        <v>1103496</v>
      </c>
      <c r="F3" s="43">
        <v>1178415</v>
      </c>
      <c r="G3" s="43">
        <v>1228543</v>
      </c>
      <c r="H3" s="43">
        <v>1195020</v>
      </c>
      <c r="I3" s="44">
        <v>1161959</v>
      </c>
    </row>
    <row r="4" spans="1:9" ht="15">
      <c r="A4" s="60" t="s">
        <v>20</v>
      </c>
      <c r="B4" s="45">
        <v>57785000</v>
      </c>
      <c r="C4" s="46">
        <v>66137000</v>
      </c>
      <c r="D4" s="46">
        <v>71778000</v>
      </c>
      <c r="E4" s="47">
        <v>75229020</v>
      </c>
      <c r="F4" s="47">
        <v>76925139</v>
      </c>
      <c r="G4" s="47">
        <v>78728329</v>
      </c>
      <c r="H4" s="47">
        <v>80410017</v>
      </c>
      <c r="I4" s="48">
        <v>82541354</v>
      </c>
    </row>
    <row r="5" spans="1:9" ht="15">
      <c r="A5" s="60" t="s">
        <v>22</v>
      </c>
      <c r="B5" s="45">
        <v>18079000</v>
      </c>
      <c r="C5" s="47">
        <v>24086000</v>
      </c>
      <c r="D5" s="47">
        <v>27963166</v>
      </c>
      <c r="E5" s="47">
        <v>31895000</v>
      </c>
      <c r="F5" s="47">
        <v>32105000</v>
      </c>
      <c r="G5" s="47">
        <v>32489972</v>
      </c>
      <c r="H5" s="47">
        <v>33338757</v>
      </c>
      <c r="I5" s="48">
        <v>34207248</v>
      </c>
    </row>
    <row r="6" spans="1:9" ht="15">
      <c r="A6" s="60" t="s">
        <v>24</v>
      </c>
      <c r="B6" s="49">
        <v>3254000</v>
      </c>
      <c r="C6" s="47">
        <v>4857000</v>
      </c>
      <c r="D6" s="47">
        <v>5473000</v>
      </c>
      <c r="E6" s="47">
        <v>5850000</v>
      </c>
      <c r="F6" s="47">
        <v>5980000</v>
      </c>
      <c r="G6" s="47">
        <v>6113000</v>
      </c>
      <c r="H6" s="47">
        <v>6249000</v>
      </c>
      <c r="I6" s="48">
        <v>6388000</v>
      </c>
    </row>
    <row r="7" spans="1:9" ht="15">
      <c r="A7" s="60" t="s">
        <v>26</v>
      </c>
      <c r="B7" s="45">
        <v>2143000</v>
      </c>
      <c r="C7" s="46">
        <v>1906000</v>
      </c>
      <c r="D7" s="46">
        <v>2296000</v>
      </c>
      <c r="E7" s="47">
        <v>2631963</v>
      </c>
      <c r="F7" s="47">
        <v>2777861</v>
      </c>
      <c r="G7" s="47">
        <v>2933268</v>
      </c>
      <c r="H7" s="47">
        <v>3098892</v>
      </c>
      <c r="I7" s="50">
        <v>3250000</v>
      </c>
    </row>
    <row r="8" spans="1:9" ht="15">
      <c r="A8" s="60" t="s">
        <v>28</v>
      </c>
      <c r="B8" s="45">
        <v>2974000</v>
      </c>
      <c r="C8" s="46">
        <v>3235000</v>
      </c>
      <c r="D8" s="46">
        <v>3987000</v>
      </c>
      <c r="E8" s="46">
        <v>4186000</v>
      </c>
      <c r="F8" s="47">
        <v>5523000</v>
      </c>
      <c r="G8" s="46">
        <v>4341000</v>
      </c>
      <c r="H8" s="46">
        <v>4478000</v>
      </c>
      <c r="I8" s="50">
        <v>4647000</v>
      </c>
    </row>
    <row r="9" spans="1:9" ht="15">
      <c r="A9" s="60" t="s">
        <v>350</v>
      </c>
      <c r="B9" s="51"/>
      <c r="C9" s="46">
        <v>5176000</v>
      </c>
      <c r="D9" s="46">
        <v>5594000</v>
      </c>
      <c r="E9" s="46">
        <v>5877000</v>
      </c>
      <c r="F9" s="46">
        <v>5964000</v>
      </c>
      <c r="G9" s="47">
        <v>6041000</v>
      </c>
      <c r="H9" s="46">
        <v>6103000</v>
      </c>
      <c r="I9" s="50">
        <v>6155000</v>
      </c>
    </row>
    <row r="10" spans="1:9" ht="15">
      <c r="A10" s="60" t="s">
        <v>351</v>
      </c>
      <c r="B10" s="51"/>
      <c r="C10" s="46">
        <v>28710000</v>
      </c>
      <c r="D10" s="46">
        <v>30125000</v>
      </c>
      <c r="E10" s="47">
        <v>31177000</v>
      </c>
      <c r="F10" s="47">
        <v>31154000</v>
      </c>
      <c r="G10" s="47">
        <v>31851000</v>
      </c>
      <c r="H10" s="47">
        <v>32187000</v>
      </c>
      <c r="I10" s="48">
        <v>32522000</v>
      </c>
    </row>
    <row r="11" spans="1:9" ht="15">
      <c r="A11" s="60" t="s">
        <v>30</v>
      </c>
      <c r="B11" s="45">
        <v>1843000</v>
      </c>
      <c r="C11" s="47">
        <v>2401256</v>
      </c>
      <c r="D11" s="47">
        <v>2508837</v>
      </c>
      <c r="E11" s="47">
        <v>2867428</v>
      </c>
      <c r="F11" s="47">
        <v>3173917</v>
      </c>
      <c r="G11" s="47">
        <v>2773479</v>
      </c>
      <c r="H11" s="47">
        <v>3295298</v>
      </c>
      <c r="I11" s="48">
        <v>3622978</v>
      </c>
    </row>
    <row r="12" spans="1:9" ht="15">
      <c r="A12" s="61" t="s">
        <v>359</v>
      </c>
      <c r="B12" s="45">
        <v>2154000</v>
      </c>
      <c r="C12" s="46">
        <v>3205000</v>
      </c>
      <c r="D12" s="46">
        <v>3560000</v>
      </c>
      <c r="E12" s="47">
        <v>3825512</v>
      </c>
      <c r="F12" s="47">
        <v>3935249</v>
      </c>
      <c r="G12" s="47">
        <v>4048403</v>
      </c>
      <c r="H12" s="47">
        <v>4168860</v>
      </c>
      <c r="I12" s="48">
        <v>4293313</v>
      </c>
    </row>
    <row r="13" spans="1:9" ht="15">
      <c r="A13" s="60" t="s">
        <v>34</v>
      </c>
      <c r="B13" s="45">
        <v>467000</v>
      </c>
      <c r="C13" s="46">
        <v>594000</v>
      </c>
      <c r="D13" s="46">
        <v>821000</v>
      </c>
      <c r="E13" s="47">
        <v>1448484</v>
      </c>
      <c r="F13" s="47">
        <v>1638644</v>
      </c>
      <c r="G13" s="47">
        <v>1715010</v>
      </c>
      <c r="H13" s="47">
        <v>1732718</v>
      </c>
      <c r="I13" s="48">
        <v>1750564</v>
      </c>
    </row>
    <row r="14" spans="1:9" ht="15" customHeight="1">
      <c r="A14" s="61" t="s">
        <v>360</v>
      </c>
      <c r="B14" s="45">
        <v>16259000</v>
      </c>
      <c r="C14" s="46">
        <v>20145000</v>
      </c>
      <c r="D14" s="47">
        <v>23329584</v>
      </c>
      <c r="E14" s="47">
        <v>25787025</v>
      </c>
      <c r="F14" s="47">
        <v>26660857</v>
      </c>
      <c r="G14" s="47">
        <v>27563432</v>
      </c>
      <c r="H14" s="47">
        <v>28376355</v>
      </c>
      <c r="I14" s="48">
        <v>29195895</v>
      </c>
    </row>
    <row r="15" spans="1:9" ht="15" customHeight="1">
      <c r="A15" s="61" t="s">
        <v>38</v>
      </c>
      <c r="B15" s="45">
        <v>27091000</v>
      </c>
      <c r="C15" s="46">
        <v>27730000</v>
      </c>
      <c r="D15" s="46">
        <v>31586000</v>
      </c>
      <c r="E15" s="46">
        <v>34040000</v>
      </c>
      <c r="F15" s="46">
        <v>34853000</v>
      </c>
      <c r="G15" s="46">
        <v>35652000</v>
      </c>
      <c r="H15" s="46">
        <v>36431000</v>
      </c>
      <c r="I15" s="50">
        <v>37195000</v>
      </c>
    </row>
    <row r="16" spans="1:9" ht="15" customHeight="1">
      <c r="A16" s="60" t="s">
        <v>40</v>
      </c>
      <c r="B16" s="45">
        <v>12721000</v>
      </c>
      <c r="C16" s="46">
        <v>16371000</v>
      </c>
      <c r="D16" s="46">
        <v>18167000</v>
      </c>
      <c r="E16" s="46">
        <v>20346000</v>
      </c>
      <c r="F16" s="46">
        <v>21032000</v>
      </c>
      <c r="G16" s="47">
        <v>20619000</v>
      </c>
      <c r="H16" s="47">
        <v>21124000</v>
      </c>
      <c r="I16" s="50">
        <v>21890000</v>
      </c>
    </row>
    <row r="17" spans="1:9" ht="15">
      <c r="A17" s="60" t="s">
        <v>354</v>
      </c>
      <c r="B17" s="51"/>
      <c r="C17" s="46">
        <v>9553000</v>
      </c>
      <c r="D17" s="46">
        <v>10051000</v>
      </c>
      <c r="E17" s="47">
        <v>10328000</v>
      </c>
      <c r="F17" s="47">
        <v>10439000</v>
      </c>
      <c r="G17" s="47">
        <v>10546000</v>
      </c>
      <c r="H17" s="47">
        <v>10672000</v>
      </c>
      <c r="I17" s="48">
        <v>10774000</v>
      </c>
    </row>
    <row r="18" spans="1:9" ht="15" customHeight="1">
      <c r="A18" s="60" t="s">
        <v>42</v>
      </c>
      <c r="B18" s="45">
        <v>1867000</v>
      </c>
      <c r="C18" s="47">
        <v>2995000</v>
      </c>
      <c r="D18" s="47">
        <v>4106427</v>
      </c>
      <c r="E18" s="47">
        <v>8073626</v>
      </c>
      <c r="F18" s="47">
        <v>8199996</v>
      </c>
      <c r="G18" s="47">
        <v>8264070</v>
      </c>
      <c r="H18" s="46">
        <v>8925000</v>
      </c>
      <c r="I18" s="50">
        <v>9206000</v>
      </c>
    </row>
    <row r="19" spans="1:9" ht="15.75" thickBot="1">
      <c r="A19" s="62" t="s">
        <v>44</v>
      </c>
      <c r="B19" s="52">
        <v>12314000</v>
      </c>
      <c r="C19" s="53">
        <v>17523000</v>
      </c>
      <c r="D19" s="53">
        <v>20140000</v>
      </c>
      <c r="E19" s="53">
        <v>21704000</v>
      </c>
      <c r="F19" s="53">
        <v>22230000</v>
      </c>
      <c r="G19" s="54">
        <v>23154000</v>
      </c>
      <c r="H19" s="53">
        <v>23304000</v>
      </c>
      <c r="I19" s="55">
        <v>24527000</v>
      </c>
    </row>
    <row r="21" spans="1:9" ht="15">
      <c r="A21" s="228" t="s">
        <v>367</v>
      </c>
      <c r="B21" s="228"/>
      <c r="C21" s="228"/>
      <c r="D21" s="228"/>
      <c r="E21" s="228"/>
      <c r="F21" s="228"/>
      <c r="G21" s="228"/>
      <c r="H21" s="228"/>
      <c r="I21" s="228"/>
    </row>
    <row r="22" ht="15.75" thickBot="1"/>
    <row r="23" spans="1:15" ht="15.75" thickBot="1">
      <c r="A23" s="224" t="s">
        <v>368</v>
      </c>
      <c r="B23" s="226">
        <v>1990</v>
      </c>
      <c r="C23" s="227"/>
      <c r="D23" s="226">
        <v>2000</v>
      </c>
      <c r="E23" s="227"/>
      <c r="F23" s="226">
        <v>2005</v>
      </c>
      <c r="G23" s="227"/>
      <c r="H23" s="226">
        <v>2008</v>
      </c>
      <c r="I23" s="227"/>
      <c r="J23" s="226">
        <v>2009</v>
      </c>
      <c r="K23" s="227"/>
      <c r="L23" s="226">
        <v>2010</v>
      </c>
      <c r="M23" s="227"/>
      <c r="N23" s="237">
        <v>2011</v>
      </c>
      <c r="O23" s="238"/>
    </row>
    <row r="24" spans="1:15" ht="15">
      <c r="A24" s="229"/>
      <c r="B24" s="233" t="s">
        <v>369</v>
      </c>
      <c r="C24" s="231" t="s">
        <v>370</v>
      </c>
      <c r="D24" s="233" t="s">
        <v>369</v>
      </c>
      <c r="E24" s="231" t="s">
        <v>370</v>
      </c>
      <c r="F24" s="239" t="s">
        <v>369</v>
      </c>
      <c r="G24" s="231" t="s">
        <v>370</v>
      </c>
      <c r="H24" s="233" t="s">
        <v>369</v>
      </c>
      <c r="I24" s="231" t="s">
        <v>370</v>
      </c>
      <c r="J24" s="233" t="s">
        <v>369</v>
      </c>
      <c r="K24" s="231" t="s">
        <v>370</v>
      </c>
      <c r="L24" s="233" t="s">
        <v>369</v>
      </c>
      <c r="M24" s="231" t="s">
        <v>370</v>
      </c>
      <c r="N24" s="233" t="s">
        <v>369</v>
      </c>
      <c r="O24" s="231" t="s">
        <v>370</v>
      </c>
    </row>
    <row r="25" spans="1:15" ht="15.75" thickBot="1">
      <c r="A25" s="225"/>
      <c r="B25" s="236"/>
      <c r="C25" s="235"/>
      <c r="D25" s="234"/>
      <c r="E25" s="235"/>
      <c r="F25" s="240"/>
      <c r="G25" s="235"/>
      <c r="H25" s="236"/>
      <c r="I25" s="232"/>
      <c r="J25" s="236"/>
      <c r="K25" s="232"/>
      <c r="L25" s="234"/>
      <c r="M25" s="235"/>
      <c r="N25" s="236"/>
      <c r="O25" s="232"/>
    </row>
    <row r="26" spans="1:15" ht="15">
      <c r="A26" s="64" t="s">
        <v>17</v>
      </c>
      <c r="B26" s="65">
        <v>88.1</v>
      </c>
      <c r="C26" s="65">
        <v>11.9</v>
      </c>
      <c r="D26" s="65">
        <v>88.4</v>
      </c>
      <c r="E26" s="66">
        <v>11.6</v>
      </c>
      <c r="F26" s="65">
        <v>88.4</v>
      </c>
      <c r="G26" s="149">
        <v>11.6</v>
      </c>
      <c r="H26" s="147">
        <f>L26</f>
        <v>88.6</v>
      </c>
      <c r="I26" s="147">
        <f>M26</f>
        <v>11.4</v>
      </c>
      <c r="J26" s="147">
        <f>L26</f>
        <v>88.6</v>
      </c>
      <c r="K26" s="151">
        <f>M26</f>
        <v>11.4</v>
      </c>
      <c r="L26" s="66">
        <v>88.6</v>
      </c>
      <c r="M26" s="66">
        <v>11.4</v>
      </c>
      <c r="N26" s="67">
        <v>88.6756300362294</v>
      </c>
      <c r="O26" s="68">
        <v>11.32436996377135</v>
      </c>
    </row>
    <row r="27" spans="1:15" ht="15">
      <c r="A27" s="69" t="s">
        <v>20</v>
      </c>
      <c r="B27" s="70">
        <v>43.5</v>
      </c>
      <c r="C27" s="70">
        <v>56.5</v>
      </c>
      <c r="D27" s="70">
        <v>42.8</v>
      </c>
      <c r="E27" s="71">
        <v>57.2</v>
      </c>
      <c r="F27" s="70">
        <v>43</v>
      </c>
      <c r="G27" s="148">
        <v>57</v>
      </c>
      <c r="H27" s="152">
        <f aca="true" t="shared" si="0" ref="H27:H42">L27</f>
        <v>43.4</v>
      </c>
      <c r="I27" s="152">
        <f aca="true" t="shared" si="1" ref="I27:I42">M27</f>
        <v>56.6</v>
      </c>
      <c r="J27" s="152">
        <f aca="true" t="shared" si="2" ref="J27:J42">L27</f>
        <v>43.4</v>
      </c>
      <c r="K27" s="153">
        <f aca="true" t="shared" si="3" ref="K27:K42">M27</f>
        <v>56.6</v>
      </c>
      <c r="L27" s="71">
        <v>43.4</v>
      </c>
      <c r="M27" s="71">
        <v>56.6</v>
      </c>
      <c r="N27" s="72">
        <v>43.4992924971501</v>
      </c>
      <c r="O27" s="73">
        <v>56.50070750285</v>
      </c>
    </row>
    <row r="28" spans="1:15" ht="15">
      <c r="A28" s="69" t="s">
        <v>22</v>
      </c>
      <c r="B28" s="70">
        <v>69.7</v>
      </c>
      <c r="C28" s="70">
        <v>30.3</v>
      </c>
      <c r="D28" s="70">
        <v>67.8</v>
      </c>
      <c r="E28" s="71">
        <v>32.2</v>
      </c>
      <c r="F28" s="70">
        <v>67</v>
      </c>
      <c r="G28" s="148">
        <v>33</v>
      </c>
      <c r="H28" s="152">
        <f t="shared" si="0"/>
        <v>66.5</v>
      </c>
      <c r="I28" s="152">
        <f t="shared" si="1"/>
        <v>33.5</v>
      </c>
      <c r="J28" s="152">
        <f t="shared" si="2"/>
        <v>66.5</v>
      </c>
      <c r="K28" s="153">
        <f t="shared" si="3"/>
        <v>33.5</v>
      </c>
      <c r="L28" s="71">
        <v>66.5</v>
      </c>
      <c r="M28" s="71">
        <v>33.5</v>
      </c>
      <c r="N28" s="72">
        <v>66.4672938957002</v>
      </c>
      <c r="O28" s="73">
        <v>33.532706104299834</v>
      </c>
    </row>
    <row r="29" spans="1:15" ht="15">
      <c r="A29" s="69" t="s">
        <v>371</v>
      </c>
      <c r="B29" s="70">
        <v>72.2</v>
      </c>
      <c r="C29" s="70">
        <v>27.8</v>
      </c>
      <c r="D29" s="70">
        <v>79.8</v>
      </c>
      <c r="E29" s="71">
        <v>20.2</v>
      </c>
      <c r="F29" s="70">
        <v>81.2</v>
      </c>
      <c r="G29" s="148">
        <v>18.8</v>
      </c>
      <c r="H29" s="152">
        <f t="shared" si="0"/>
        <v>82.5</v>
      </c>
      <c r="I29" s="152">
        <f t="shared" si="1"/>
        <v>17.5</v>
      </c>
      <c r="J29" s="152">
        <f t="shared" si="2"/>
        <v>82.5</v>
      </c>
      <c r="K29" s="153">
        <f t="shared" si="3"/>
        <v>17.5</v>
      </c>
      <c r="L29" s="71">
        <v>82.5</v>
      </c>
      <c r="M29" s="71">
        <v>17.5</v>
      </c>
      <c r="N29" s="72">
        <v>82.7240473358611</v>
      </c>
      <c r="O29" s="73">
        <v>17.27595266413901</v>
      </c>
    </row>
    <row r="30" spans="1:15" ht="15">
      <c r="A30" s="69" t="s">
        <v>26</v>
      </c>
      <c r="B30" s="70">
        <v>98</v>
      </c>
      <c r="C30" s="70">
        <v>2</v>
      </c>
      <c r="D30" s="70">
        <v>98.1</v>
      </c>
      <c r="E30" s="71">
        <v>1.9</v>
      </c>
      <c r="F30" s="70">
        <v>98.2</v>
      </c>
      <c r="G30" s="148">
        <v>1.8</v>
      </c>
      <c r="H30" s="152">
        <f t="shared" si="0"/>
        <v>98.2</v>
      </c>
      <c r="I30" s="152">
        <f t="shared" si="1"/>
        <v>1.8</v>
      </c>
      <c r="J30" s="152">
        <f t="shared" si="2"/>
        <v>98.2</v>
      </c>
      <c r="K30" s="153">
        <f t="shared" si="3"/>
        <v>1.8</v>
      </c>
      <c r="L30" s="71">
        <v>98.2</v>
      </c>
      <c r="M30" s="71">
        <v>1.8</v>
      </c>
      <c r="N30" s="72">
        <v>98.2549230990883</v>
      </c>
      <c r="O30" s="73">
        <v>1.7450769009120581</v>
      </c>
    </row>
    <row r="31" spans="1:15" ht="15">
      <c r="A31" s="74" t="s">
        <v>28</v>
      </c>
      <c r="B31" s="70">
        <v>83.1</v>
      </c>
      <c r="C31" s="70">
        <v>16.9</v>
      </c>
      <c r="D31" s="70">
        <v>86</v>
      </c>
      <c r="E31" s="71">
        <v>14</v>
      </c>
      <c r="F31" s="70">
        <v>86.6</v>
      </c>
      <c r="G31" s="148">
        <v>13.4</v>
      </c>
      <c r="H31" s="152">
        <f t="shared" si="0"/>
        <v>87.1</v>
      </c>
      <c r="I31" s="152">
        <f t="shared" si="1"/>
        <v>12.9</v>
      </c>
      <c r="J31" s="152">
        <f t="shared" si="2"/>
        <v>87.1</v>
      </c>
      <c r="K31" s="153">
        <f t="shared" si="3"/>
        <v>12.9</v>
      </c>
      <c r="L31" s="71">
        <v>87.1</v>
      </c>
      <c r="M31" s="71">
        <v>12.9</v>
      </c>
      <c r="N31" s="72">
        <v>87.2482424188357</v>
      </c>
      <c r="O31" s="73">
        <v>12.751757581164537</v>
      </c>
    </row>
    <row r="32" spans="1:15" ht="15">
      <c r="A32" s="74" t="s">
        <v>350</v>
      </c>
      <c r="B32" s="70">
        <v>75.7</v>
      </c>
      <c r="C32" s="70">
        <v>24.3</v>
      </c>
      <c r="D32" s="70">
        <v>76.3</v>
      </c>
      <c r="E32" s="71">
        <v>23.7</v>
      </c>
      <c r="F32" s="70">
        <v>76.9</v>
      </c>
      <c r="G32" s="148">
        <v>23.1</v>
      </c>
      <c r="H32" s="152">
        <f t="shared" si="0"/>
        <v>77.6</v>
      </c>
      <c r="I32" s="152">
        <f t="shared" si="1"/>
        <v>22.4</v>
      </c>
      <c r="J32" s="152">
        <f t="shared" si="2"/>
        <v>77.6</v>
      </c>
      <c r="K32" s="153">
        <f t="shared" si="3"/>
        <v>22.4</v>
      </c>
      <c r="L32" s="71">
        <v>77.6</v>
      </c>
      <c r="M32" s="71">
        <v>22.4</v>
      </c>
      <c r="N32" s="72">
        <v>77.7223915156884</v>
      </c>
      <c r="O32" s="73">
        <v>22.27760848431179</v>
      </c>
    </row>
    <row r="33" spans="1:15" ht="15">
      <c r="A33" s="74" t="s">
        <v>351</v>
      </c>
      <c r="B33" s="70">
        <v>48.4</v>
      </c>
      <c r="C33" s="70">
        <v>51.6</v>
      </c>
      <c r="D33" s="70">
        <v>53.3</v>
      </c>
      <c r="E33" s="71">
        <v>46.7</v>
      </c>
      <c r="F33" s="70">
        <v>55</v>
      </c>
      <c r="G33" s="148">
        <v>45</v>
      </c>
      <c r="H33" s="152">
        <f t="shared" si="0"/>
        <v>56.7</v>
      </c>
      <c r="I33" s="152">
        <f t="shared" si="1"/>
        <v>43.3</v>
      </c>
      <c r="J33" s="152">
        <f t="shared" si="2"/>
        <v>56.7</v>
      </c>
      <c r="K33" s="153">
        <f t="shared" si="3"/>
        <v>43.3</v>
      </c>
      <c r="L33" s="71">
        <v>56.7</v>
      </c>
      <c r="M33" s="71">
        <v>43.3</v>
      </c>
      <c r="N33" s="72">
        <v>57.0316265244102</v>
      </c>
      <c r="O33" s="73">
        <v>42.96837347558983</v>
      </c>
    </row>
    <row r="34" spans="1:15" ht="15">
      <c r="A34" s="74" t="s">
        <v>30</v>
      </c>
      <c r="B34" s="70">
        <v>66.1</v>
      </c>
      <c r="C34" s="70">
        <v>33.9</v>
      </c>
      <c r="D34" s="70">
        <v>71.6</v>
      </c>
      <c r="E34" s="71">
        <v>28.4</v>
      </c>
      <c r="F34" s="70">
        <v>71.9</v>
      </c>
      <c r="G34" s="148">
        <v>28.1</v>
      </c>
      <c r="H34" s="152">
        <f t="shared" si="0"/>
        <v>73.2</v>
      </c>
      <c r="I34" s="152">
        <f t="shared" si="1"/>
        <v>26.8</v>
      </c>
      <c r="J34" s="152">
        <f t="shared" si="2"/>
        <v>73.2</v>
      </c>
      <c r="K34" s="153">
        <f t="shared" si="3"/>
        <v>26.8</v>
      </c>
      <c r="L34" s="71">
        <v>73.2</v>
      </c>
      <c r="M34" s="71">
        <v>26.8</v>
      </c>
      <c r="N34" s="72">
        <v>73.4414796154096</v>
      </c>
      <c r="O34" s="73">
        <v>26.558520384590384</v>
      </c>
    </row>
    <row r="35" spans="1:15" ht="16.5">
      <c r="A35" s="75" t="s">
        <v>359</v>
      </c>
      <c r="B35" s="70">
        <v>67.9</v>
      </c>
      <c r="C35" s="70">
        <v>32.1</v>
      </c>
      <c r="D35" s="70">
        <v>72</v>
      </c>
      <c r="E35" s="71">
        <v>28</v>
      </c>
      <c r="F35" s="70">
        <v>73.1</v>
      </c>
      <c r="G35" s="148">
        <v>26.9</v>
      </c>
      <c r="H35" s="152">
        <f t="shared" si="0"/>
        <v>74.1</v>
      </c>
      <c r="I35" s="152">
        <f t="shared" si="1"/>
        <v>25.9</v>
      </c>
      <c r="J35" s="152">
        <f t="shared" si="2"/>
        <v>74.1</v>
      </c>
      <c r="K35" s="153">
        <f t="shared" si="3"/>
        <v>25.9</v>
      </c>
      <c r="L35" s="71">
        <v>74.1</v>
      </c>
      <c r="M35" s="71">
        <v>25.9</v>
      </c>
      <c r="N35" s="72">
        <v>74.3497266259333</v>
      </c>
      <c r="O35" s="73">
        <v>25.650273374066714</v>
      </c>
    </row>
    <row r="36" spans="1:15" ht="15">
      <c r="A36" s="74" t="s">
        <v>34</v>
      </c>
      <c r="B36" s="70">
        <v>92.8</v>
      </c>
      <c r="C36" s="70">
        <v>7.2</v>
      </c>
      <c r="D36" s="70">
        <v>96.3</v>
      </c>
      <c r="E36" s="71">
        <v>3.7</v>
      </c>
      <c r="F36" s="70">
        <v>97.4</v>
      </c>
      <c r="G36" s="148">
        <v>2.6</v>
      </c>
      <c r="H36" s="152">
        <f t="shared" si="0"/>
        <v>98.7</v>
      </c>
      <c r="I36" s="152">
        <f t="shared" si="1"/>
        <v>1.3</v>
      </c>
      <c r="J36" s="152">
        <f t="shared" si="2"/>
        <v>98.7</v>
      </c>
      <c r="K36" s="153">
        <f t="shared" si="3"/>
        <v>1.3</v>
      </c>
      <c r="L36" s="71">
        <v>98.7</v>
      </c>
      <c r="M36" s="71">
        <v>1.3</v>
      </c>
      <c r="N36" s="72">
        <v>98.8116838080026</v>
      </c>
      <c r="O36" s="73">
        <v>1.188316191997936</v>
      </c>
    </row>
    <row r="37" spans="1:15" ht="16.5">
      <c r="A37" s="75" t="s">
        <v>360</v>
      </c>
      <c r="B37" s="70">
        <v>76.6</v>
      </c>
      <c r="C37" s="70">
        <v>23.4</v>
      </c>
      <c r="D37" s="70">
        <v>79.8</v>
      </c>
      <c r="E37" s="71">
        <v>20.2</v>
      </c>
      <c r="F37" s="70">
        <v>81</v>
      </c>
      <c r="G37" s="148">
        <v>19</v>
      </c>
      <c r="H37" s="152">
        <f t="shared" si="0"/>
        <v>82.1</v>
      </c>
      <c r="I37" s="152">
        <f t="shared" si="1"/>
        <v>17.9</v>
      </c>
      <c r="J37" s="152">
        <f t="shared" si="2"/>
        <v>82.1</v>
      </c>
      <c r="K37" s="153">
        <f t="shared" si="3"/>
        <v>17.9</v>
      </c>
      <c r="L37" s="71">
        <v>82.1</v>
      </c>
      <c r="M37" s="71">
        <v>17.9</v>
      </c>
      <c r="N37" s="72">
        <v>82.2971681942887</v>
      </c>
      <c r="O37" s="73">
        <v>17.70283180571166</v>
      </c>
    </row>
    <row r="38" spans="1:15" ht="15">
      <c r="A38" s="75" t="s">
        <v>38</v>
      </c>
      <c r="B38" s="70">
        <v>28.6</v>
      </c>
      <c r="C38" s="70">
        <v>71.4</v>
      </c>
      <c r="D38" s="70">
        <v>32.5</v>
      </c>
      <c r="E38" s="71">
        <v>67.5</v>
      </c>
      <c r="F38" s="70">
        <v>32.8</v>
      </c>
      <c r="G38" s="148">
        <v>67.2</v>
      </c>
      <c r="H38" s="152">
        <f t="shared" si="0"/>
        <v>33.1</v>
      </c>
      <c r="I38" s="152">
        <f t="shared" si="1"/>
        <v>66.9</v>
      </c>
      <c r="J38" s="152">
        <f t="shared" si="2"/>
        <v>33.1</v>
      </c>
      <c r="K38" s="153">
        <f t="shared" si="3"/>
        <v>66.9</v>
      </c>
      <c r="L38" s="71">
        <v>33.1</v>
      </c>
      <c r="M38" s="71">
        <v>66.9</v>
      </c>
      <c r="N38" s="72">
        <v>33.1951819418102</v>
      </c>
      <c r="O38" s="73">
        <v>66.8048180581898</v>
      </c>
    </row>
    <row r="39" spans="1:15" ht="15">
      <c r="A39" s="74" t="s">
        <v>40</v>
      </c>
      <c r="B39" s="70">
        <v>48.9</v>
      </c>
      <c r="C39" s="70">
        <v>51.1</v>
      </c>
      <c r="D39" s="70">
        <v>51.9</v>
      </c>
      <c r="E39" s="71">
        <v>48.1</v>
      </c>
      <c r="F39" s="70">
        <v>53.8</v>
      </c>
      <c r="G39" s="148">
        <v>46.2</v>
      </c>
      <c r="H39" s="152">
        <f t="shared" si="0"/>
        <v>55.7</v>
      </c>
      <c r="I39" s="152">
        <f t="shared" si="1"/>
        <v>44.3</v>
      </c>
      <c r="J39" s="152">
        <f t="shared" si="2"/>
        <v>55.7</v>
      </c>
      <c r="K39" s="153">
        <f t="shared" si="3"/>
        <v>44.3</v>
      </c>
      <c r="L39" s="71">
        <v>55.7</v>
      </c>
      <c r="M39" s="71">
        <v>44.3</v>
      </c>
      <c r="N39" s="72">
        <v>56.0618860498033</v>
      </c>
      <c r="O39" s="73">
        <v>43.93811395019666</v>
      </c>
    </row>
    <row r="40" spans="1:15" ht="15">
      <c r="A40" s="74" t="s">
        <v>354</v>
      </c>
      <c r="B40" s="70">
        <v>57.9</v>
      </c>
      <c r="C40" s="70">
        <v>42.1</v>
      </c>
      <c r="D40" s="70">
        <v>63.4</v>
      </c>
      <c r="E40" s="71">
        <v>36.6</v>
      </c>
      <c r="F40" s="70">
        <v>65.1</v>
      </c>
      <c r="G40" s="148">
        <v>34.9</v>
      </c>
      <c r="H40" s="152">
        <f t="shared" si="0"/>
        <v>66.1</v>
      </c>
      <c r="I40" s="152">
        <f t="shared" si="1"/>
        <v>33.9</v>
      </c>
      <c r="J40" s="152">
        <f t="shared" si="2"/>
        <v>66.1</v>
      </c>
      <c r="K40" s="153">
        <f t="shared" si="3"/>
        <v>33.9</v>
      </c>
      <c r="L40" s="71">
        <v>66.1</v>
      </c>
      <c r="M40" s="71">
        <v>33.9</v>
      </c>
      <c r="N40" s="72">
        <v>66.30271103884</v>
      </c>
      <c r="O40" s="73">
        <v>33.69728896116001</v>
      </c>
    </row>
    <row r="41" spans="1:15" ht="15">
      <c r="A41" s="74" t="s">
        <v>42</v>
      </c>
      <c r="B41" s="70">
        <v>79.1</v>
      </c>
      <c r="C41" s="70">
        <v>20.9</v>
      </c>
      <c r="D41" s="70">
        <v>80.2</v>
      </c>
      <c r="E41" s="71">
        <v>19.8</v>
      </c>
      <c r="F41" s="70">
        <v>82.3</v>
      </c>
      <c r="G41" s="148">
        <v>17.7</v>
      </c>
      <c r="H41" s="152">
        <f t="shared" si="0"/>
        <v>84</v>
      </c>
      <c r="I41" s="152">
        <f t="shared" si="1"/>
        <v>16</v>
      </c>
      <c r="J41" s="152">
        <f t="shared" si="2"/>
        <v>84</v>
      </c>
      <c r="K41" s="153">
        <f t="shared" si="3"/>
        <v>16</v>
      </c>
      <c r="L41" s="71">
        <v>84</v>
      </c>
      <c r="M41" s="71">
        <v>16</v>
      </c>
      <c r="N41" s="72">
        <v>84.3567496024547</v>
      </c>
      <c r="O41" s="73">
        <v>15.64325039754533</v>
      </c>
    </row>
    <row r="42" spans="1:15" ht="15.75" thickBot="1">
      <c r="A42" s="76" t="s">
        <v>44</v>
      </c>
      <c r="B42" s="77">
        <v>20.9</v>
      </c>
      <c r="C42" s="77">
        <v>79.1</v>
      </c>
      <c r="D42" s="77">
        <v>26.3</v>
      </c>
      <c r="E42" s="78">
        <v>73.7</v>
      </c>
      <c r="F42" s="77">
        <v>28.9</v>
      </c>
      <c r="G42" s="150">
        <v>71.1</v>
      </c>
      <c r="H42" s="154">
        <f t="shared" si="0"/>
        <v>31.7</v>
      </c>
      <c r="I42" s="154">
        <f t="shared" si="1"/>
        <v>68.3</v>
      </c>
      <c r="J42" s="154">
        <f t="shared" si="2"/>
        <v>31.7</v>
      </c>
      <c r="K42" s="155">
        <f t="shared" si="3"/>
        <v>68.3</v>
      </c>
      <c r="L42" s="78">
        <v>31.7</v>
      </c>
      <c r="M42" s="78">
        <v>68.3</v>
      </c>
      <c r="N42" s="79">
        <v>32.3166684677508</v>
      </c>
      <c r="O42" s="80">
        <v>67.68333153224961</v>
      </c>
    </row>
    <row r="43" spans="8:11" ht="15">
      <c r="H43" s="47"/>
      <c r="I43" s="47"/>
      <c r="J43" s="148"/>
      <c r="K43" s="47"/>
    </row>
    <row r="44" spans="1:18" s="94" customFormat="1" ht="12.75">
      <c r="A44" s="230" t="s">
        <v>372</v>
      </c>
      <c r="B44" s="230"/>
      <c r="C44" s="230"/>
      <c r="D44" s="230"/>
      <c r="E44" s="230"/>
      <c r="F44" s="230"/>
      <c r="G44" s="230"/>
      <c r="H44" s="230"/>
      <c r="I44" s="230"/>
      <c r="J44" s="230"/>
      <c r="K44" s="230"/>
      <c r="L44" s="230"/>
      <c r="M44" s="230"/>
      <c r="N44" s="230"/>
      <c r="O44" s="230"/>
      <c r="P44" s="230"/>
      <c r="Q44" s="230"/>
      <c r="R44" s="230"/>
    </row>
    <row r="45" spans="1:2" s="145" customFormat="1" ht="12.75">
      <c r="A45" s="145" t="s">
        <v>385</v>
      </c>
      <c r="B45" s="145" t="s">
        <v>386</v>
      </c>
    </row>
    <row r="46" ht="15.75" thickBot="1"/>
    <row r="47" ht="15.75" thickBot="1">
      <c r="A47" s="222" t="s">
        <v>373</v>
      </c>
    </row>
    <row r="48" spans="1:9" ht="15.75" thickBot="1">
      <c r="A48" s="223"/>
      <c r="B48" s="56">
        <v>1990</v>
      </c>
      <c r="C48" s="57">
        <v>2000</v>
      </c>
      <c r="D48" s="57">
        <v>2005</v>
      </c>
      <c r="E48" s="57">
        <v>2008</v>
      </c>
      <c r="F48" s="57">
        <v>2009</v>
      </c>
      <c r="G48" s="57">
        <v>2010</v>
      </c>
      <c r="H48" s="57">
        <v>2011</v>
      </c>
      <c r="I48" s="58">
        <v>2012</v>
      </c>
    </row>
    <row r="49" spans="1:9" ht="15">
      <c r="A49" s="59" t="s">
        <v>17</v>
      </c>
      <c r="B49" s="83">
        <v>434332.99999999994</v>
      </c>
      <c r="C49" s="84">
        <v>590512</v>
      </c>
      <c r="D49" s="84">
        <v>777920</v>
      </c>
      <c r="E49" s="156">
        <v>1088489.0979999998</v>
      </c>
      <c r="F49" s="156">
        <v>1088489.0979999998</v>
      </c>
      <c r="G49" s="84">
        <v>1088489.0979999998</v>
      </c>
      <c r="H49" s="84">
        <v>1059691.5140589485</v>
      </c>
      <c r="I49" s="85"/>
    </row>
    <row r="50" spans="1:9" ht="15">
      <c r="A50" s="81" t="s">
        <v>20</v>
      </c>
      <c r="B50" s="86">
        <v>25136475</v>
      </c>
      <c r="C50" s="87">
        <v>28306636</v>
      </c>
      <c r="D50" s="87">
        <v>30864540</v>
      </c>
      <c r="E50" s="157">
        <v>34168094.786</v>
      </c>
      <c r="F50" s="157">
        <v>34168094.786</v>
      </c>
      <c r="G50" s="87">
        <v>34168094.786</v>
      </c>
      <c r="H50" s="87">
        <v>34977788.49183812</v>
      </c>
      <c r="I50" s="88"/>
    </row>
    <row r="51" spans="1:9" ht="15">
      <c r="A51" s="81" t="s">
        <v>22</v>
      </c>
      <c r="B51" s="86">
        <v>12601063.000000002</v>
      </c>
      <c r="C51" s="87">
        <v>16330307.999999998</v>
      </c>
      <c r="D51" s="87">
        <v>18735321.220000003</v>
      </c>
      <c r="E51" s="157">
        <v>21605831.380000003</v>
      </c>
      <c r="F51" s="157">
        <v>21605831.380000003</v>
      </c>
      <c r="G51" s="87">
        <v>21605831.380000003</v>
      </c>
      <c r="H51" s="87">
        <v>22159369.59636332</v>
      </c>
      <c r="I51" s="88"/>
    </row>
    <row r="52" spans="1:9" ht="15">
      <c r="A52" s="81" t="s">
        <v>24</v>
      </c>
      <c r="B52" s="86">
        <v>2349388</v>
      </c>
      <c r="C52" s="87">
        <v>3875885.9999999995</v>
      </c>
      <c r="D52" s="87">
        <v>4444076</v>
      </c>
      <c r="E52" s="157">
        <v>5043225</v>
      </c>
      <c r="F52" s="157">
        <v>5043225</v>
      </c>
      <c r="G52" s="87">
        <v>5043225</v>
      </c>
      <c r="H52" s="87">
        <v>5169425.718017961</v>
      </c>
      <c r="I52" s="88"/>
    </row>
    <row r="53" spans="1:9" ht="15">
      <c r="A53" s="81" t="s">
        <v>26</v>
      </c>
      <c r="B53" s="86">
        <v>2100140</v>
      </c>
      <c r="C53" s="87">
        <v>1869786</v>
      </c>
      <c r="D53" s="87">
        <v>2254672</v>
      </c>
      <c r="E53" s="157">
        <v>2880469.176</v>
      </c>
      <c r="F53" s="157">
        <v>2880469.176</v>
      </c>
      <c r="G53" s="87">
        <v>2880469.176</v>
      </c>
      <c r="H53" s="87">
        <v>3044813.9515237994</v>
      </c>
      <c r="I53" s="88"/>
    </row>
    <row r="54" spans="1:9" ht="15">
      <c r="A54" s="81" t="s">
        <v>28</v>
      </c>
      <c r="B54" s="86">
        <v>2471394</v>
      </c>
      <c r="C54" s="87">
        <v>2782100</v>
      </c>
      <c r="D54" s="87">
        <v>3452742</v>
      </c>
      <c r="E54" s="157">
        <v>3781011</v>
      </c>
      <c r="F54" s="157">
        <v>3781011</v>
      </c>
      <c r="G54" s="87">
        <v>3781011</v>
      </c>
      <c r="H54" s="87">
        <v>3906976.2955154628</v>
      </c>
      <c r="I54" s="88"/>
    </row>
    <row r="55" spans="1:9" ht="15">
      <c r="A55" s="81" t="s">
        <v>350</v>
      </c>
      <c r="B55" s="86" t="s">
        <v>18</v>
      </c>
      <c r="C55" s="87">
        <v>3949288</v>
      </c>
      <c r="D55" s="87">
        <v>4301786</v>
      </c>
      <c r="E55" s="157">
        <v>4687815.999999999</v>
      </c>
      <c r="F55" s="157">
        <v>4687815.999999999</v>
      </c>
      <c r="G55" s="87">
        <v>4687815.999999999</v>
      </c>
      <c r="H55" s="87">
        <v>4743397.5542024635</v>
      </c>
      <c r="I55" s="88"/>
    </row>
    <row r="56" spans="1:9" ht="15">
      <c r="A56" s="81" t="s">
        <v>351</v>
      </c>
      <c r="B56" s="86" t="s">
        <v>18</v>
      </c>
      <c r="C56" s="87">
        <v>15302429.999999998</v>
      </c>
      <c r="D56" s="87">
        <v>16568750.000000002</v>
      </c>
      <c r="E56" s="157">
        <v>18059517.000000004</v>
      </c>
      <c r="F56" s="157">
        <v>18059517.000000004</v>
      </c>
      <c r="G56" s="87">
        <v>18059517.000000004</v>
      </c>
      <c r="H56" s="87">
        <v>18356769.62941191</v>
      </c>
      <c r="I56" s="88"/>
    </row>
    <row r="57" spans="1:9" ht="15">
      <c r="A57" s="81" t="s">
        <v>30</v>
      </c>
      <c r="B57" s="86">
        <v>1218222.9999999998</v>
      </c>
      <c r="C57" s="87">
        <v>1719299.2959999999</v>
      </c>
      <c r="D57" s="87">
        <v>1803853.8030000003</v>
      </c>
      <c r="E57" s="157">
        <v>2030186.628</v>
      </c>
      <c r="F57" s="157">
        <v>2030186.628</v>
      </c>
      <c r="G57" s="87">
        <v>2030186.628</v>
      </c>
      <c r="H57" s="87">
        <v>2420115.6089370004</v>
      </c>
      <c r="I57" s="88"/>
    </row>
    <row r="58" spans="1:9" ht="15">
      <c r="A58" s="81" t="s">
        <v>374</v>
      </c>
      <c r="B58" s="86">
        <v>1462566</v>
      </c>
      <c r="C58" s="87">
        <v>2307600</v>
      </c>
      <c r="D58" s="87">
        <v>2602360</v>
      </c>
      <c r="E58" s="157">
        <v>2999866.623</v>
      </c>
      <c r="F58" s="157">
        <v>2999866.623</v>
      </c>
      <c r="G58" s="87">
        <v>2999866.623</v>
      </c>
      <c r="H58" s="87">
        <v>3099536.013417883</v>
      </c>
      <c r="I58" s="88"/>
    </row>
    <row r="59" spans="1:9" ht="15">
      <c r="A59" s="81" t="s">
        <v>34</v>
      </c>
      <c r="B59" s="86">
        <v>433375.99999999994</v>
      </c>
      <c r="C59" s="87">
        <v>572022</v>
      </c>
      <c r="D59" s="87">
        <v>799654.0000000001</v>
      </c>
      <c r="E59" s="157">
        <v>1692714.8699999999</v>
      </c>
      <c r="F59" s="157">
        <v>1692714.8699999999</v>
      </c>
      <c r="G59" s="87">
        <v>1692714.8699999999</v>
      </c>
      <c r="H59" s="87">
        <v>1712127.8314443466</v>
      </c>
      <c r="I59" s="88"/>
    </row>
    <row r="60" spans="1:9" ht="15">
      <c r="A60" s="81" t="s">
        <v>375</v>
      </c>
      <c r="B60" s="86">
        <v>12454393.999999998</v>
      </c>
      <c r="C60" s="87">
        <v>16075709.999999998</v>
      </c>
      <c r="D60" s="87">
        <v>18896963.040000003</v>
      </c>
      <c r="E60" s="157">
        <v>22629577.672</v>
      </c>
      <c r="F60" s="157">
        <v>22629577.672</v>
      </c>
      <c r="G60" s="87">
        <v>22629577.672</v>
      </c>
      <c r="H60" s="87">
        <v>23352936.601758454</v>
      </c>
      <c r="I60" s="88"/>
    </row>
    <row r="61" spans="1:9" ht="15">
      <c r="A61" s="81" t="s">
        <v>38</v>
      </c>
      <c r="B61" s="86">
        <v>7748026.000000001</v>
      </c>
      <c r="C61" s="87">
        <v>9012250</v>
      </c>
      <c r="D61" s="87">
        <v>10360207.999999998</v>
      </c>
      <c r="E61" s="157">
        <v>11800812</v>
      </c>
      <c r="F61" s="157">
        <v>11800812</v>
      </c>
      <c r="G61" s="87">
        <v>11800812</v>
      </c>
      <c r="H61" s="87">
        <v>12093336.733220873</v>
      </c>
      <c r="I61" s="88"/>
    </row>
    <row r="62" spans="1:9" ht="15">
      <c r="A62" s="81" t="s">
        <v>40</v>
      </c>
      <c r="B62" s="86">
        <v>6220569</v>
      </c>
      <c r="C62" s="87">
        <v>8496549</v>
      </c>
      <c r="D62" s="87">
        <v>9773845.999999998</v>
      </c>
      <c r="E62" s="157">
        <v>11484783.000000002</v>
      </c>
      <c r="F62" s="157">
        <v>11484783.000000002</v>
      </c>
      <c r="G62" s="87">
        <v>11484783.000000002</v>
      </c>
      <c r="H62" s="87">
        <v>11842512.809160449</v>
      </c>
      <c r="I62" s="88"/>
    </row>
    <row r="63" spans="1:9" ht="15">
      <c r="A63" s="81" t="s">
        <v>354</v>
      </c>
      <c r="B63" s="86" t="s">
        <v>18</v>
      </c>
      <c r="C63" s="87">
        <v>6056602</v>
      </c>
      <c r="D63" s="87">
        <v>6543200.999999999</v>
      </c>
      <c r="E63" s="157">
        <v>6970905.999999999</v>
      </c>
      <c r="F63" s="157">
        <v>6970905.999999999</v>
      </c>
      <c r="G63" s="87">
        <v>6970905.999999999</v>
      </c>
      <c r="H63" s="87">
        <v>7075825.322065005</v>
      </c>
      <c r="I63" s="88"/>
    </row>
    <row r="64" spans="1:9" ht="15">
      <c r="A64" s="81" t="s">
        <v>42</v>
      </c>
      <c r="B64" s="86">
        <v>1476796.9999999998</v>
      </c>
      <c r="C64" s="87">
        <v>2401990</v>
      </c>
      <c r="D64" s="87">
        <v>3379589.4209999996</v>
      </c>
      <c r="E64" s="157">
        <v>6941818.8</v>
      </c>
      <c r="F64" s="157">
        <v>6941818.8</v>
      </c>
      <c r="G64" s="87">
        <v>6941818.8</v>
      </c>
      <c r="H64" s="87">
        <v>7528839.902019082</v>
      </c>
      <c r="I64" s="88"/>
    </row>
    <row r="65" spans="1:9" ht="15.75" thickBot="1">
      <c r="A65" s="82" t="s">
        <v>44</v>
      </c>
      <c r="B65" s="89">
        <v>2573626</v>
      </c>
      <c r="C65" s="90">
        <v>4608549</v>
      </c>
      <c r="D65" s="90">
        <v>5820460</v>
      </c>
      <c r="E65" s="158">
        <v>7339818</v>
      </c>
      <c r="F65" s="158">
        <v>7339818</v>
      </c>
      <c r="G65" s="90">
        <v>7339818</v>
      </c>
      <c r="H65" s="90">
        <v>7531076.419724647</v>
      </c>
      <c r="I65" s="91"/>
    </row>
    <row r="67" ht="15.75" thickBot="1"/>
    <row r="68" ht="15.75" thickBot="1">
      <c r="A68" s="222" t="s">
        <v>376</v>
      </c>
    </row>
    <row r="69" spans="1:9" ht="15.75" thickBot="1">
      <c r="A69" s="223"/>
      <c r="B69" s="56">
        <v>1990</v>
      </c>
      <c r="C69" s="57">
        <v>2000</v>
      </c>
      <c r="D69" s="57">
        <v>2005</v>
      </c>
      <c r="E69" s="57">
        <v>2008</v>
      </c>
      <c r="F69" s="57">
        <v>2009</v>
      </c>
      <c r="G69" s="57">
        <v>2010</v>
      </c>
      <c r="H69" s="57">
        <v>2011</v>
      </c>
      <c r="I69" s="58">
        <v>2012</v>
      </c>
    </row>
    <row r="70" spans="1:9" ht="15">
      <c r="A70" s="59" t="s">
        <v>17</v>
      </c>
      <c r="B70" s="83">
        <v>58667.00000000001</v>
      </c>
      <c r="C70" s="84">
        <v>77488</v>
      </c>
      <c r="D70" s="84">
        <v>102080</v>
      </c>
      <c r="E70" s="156">
        <v>140053.902</v>
      </c>
      <c r="F70" s="156">
        <v>140053.902</v>
      </c>
      <c r="G70" s="84">
        <v>140053.902</v>
      </c>
      <c r="H70" s="84">
        <v>135328.48594106038</v>
      </c>
      <c r="I70" s="85"/>
    </row>
    <row r="71" spans="1:9" ht="15">
      <c r="A71" s="81" t="s">
        <v>20</v>
      </c>
      <c r="B71" s="86">
        <v>32648524.999999996</v>
      </c>
      <c r="C71" s="87">
        <v>37830364.00000001</v>
      </c>
      <c r="D71" s="87">
        <v>40913460</v>
      </c>
      <c r="E71" s="157">
        <v>44560234.214</v>
      </c>
      <c r="F71" s="157">
        <v>44560234.214</v>
      </c>
      <c r="G71" s="87">
        <v>44560234.214</v>
      </c>
      <c r="H71" s="87">
        <v>45432228.50816196</v>
      </c>
      <c r="I71" s="88"/>
    </row>
    <row r="72" spans="1:9" ht="15">
      <c r="A72" s="81" t="s">
        <v>22</v>
      </c>
      <c r="B72" s="86">
        <v>5477937</v>
      </c>
      <c r="C72" s="87">
        <v>7755692</v>
      </c>
      <c r="D72" s="87">
        <v>9227844.780000001</v>
      </c>
      <c r="E72" s="157">
        <v>10884140.620000001</v>
      </c>
      <c r="F72" s="157">
        <v>10884140.620000001</v>
      </c>
      <c r="G72" s="87">
        <v>10884140.620000001</v>
      </c>
      <c r="H72" s="87">
        <v>11179387.403636688</v>
      </c>
      <c r="I72" s="88"/>
    </row>
    <row r="73" spans="1:9" ht="15">
      <c r="A73" s="81" t="s">
        <v>24</v>
      </c>
      <c r="B73" s="86">
        <v>904612.0000000001</v>
      </c>
      <c r="C73" s="87">
        <v>981113.9999999999</v>
      </c>
      <c r="D73" s="87">
        <v>1028924</v>
      </c>
      <c r="E73" s="157">
        <v>1069775</v>
      </c>
      <c r="F73" s="157">
        <v>1069775</v>
      </c>
      <c r="G73" s="87">
        <v>1069775</v>
      </c>
      <c r="H73" s="87">
        <v>1079574.2819820466</v>
      </c>
      <c r="I73" s="88"/>
    </row>
    <row r="74" spans="1:9" ht="15">
      <c r="A74" s="81" t="s">
        <v>26</v>
      </c>
      <c r="B74" s="86">
        <v>42860</v>
      </c>
      <c r="C74" s="87">
        <v>36214</v>
      </c>
      <c r="D74" s="87">
        <v>41328.00000000001</v>
      </c>
      <c r="E74" s="157">
        <v>52798.82400000001</v>
      </c>
      <c r="F74" s="157">
        <v>52798.82400000001</v>
      </c>
      <c r="G74" s="87">
        <v>52798.82400000001</v>
      </c>
      <c r="H74" s="87">
        <v>54078.0484762117</v>
      </c>
      <c r="I74" s="88"/>
    </row>
    <row r="75" spans="1:9" ht="15">
      <c r="A75" s="81" t="s">
        <v>28</v>
      </c>
      <c r="B75" s="86">
        <v>502605.99999999994</v>
      </c>
      <c r="C75" s="87">
        <v>452900.00000000006</v>
      </c>
      <c r="D75" s="87">
        <v>534258</v>
      </c>
      <c r="E75" s="157">
        <v>559989</v>
      </c>
      <c r="F75" s="157">
        <v>559989</v>
      </c>
      <c r="G75" s="87">
        <v>559989</v>
      </c>
      <c r="H75" s="87">
        <v>571023.704484548</v>
      </c>
      <c r="I75" s="88"/>
    </row>
    <row r="76" spans="1:9" ht="15">
      <c r="A76" s="81" t="s">
        <v>350</v>
      </c>
      <c r="B76" s="86" t="s">
        <v>18</v>
      </c>
      <c r="C76" s="87">
        <v>1226712</v>
      </c>
      <c r="D76" s="87">
        <v>1292214</v>
      </c>
      <c r="E76" s="157">
        <v>1353183.9999999998</v>
      </c>
      <c r="F76" s="157">
        <v>1353183.9999999998</v>
      </c>
      <c r="G76" s="87">
        <v>1353183.9999999998</v>
      </c>
      <c r="H76" s="87">
        <v>1359602.4457975486</v>
      </c>
      <c r="I76" s="88"/>
    </row>
    <row r="77" spans="1:9" ht="15">
      <c r="A77" s="81" t="s">
        <v>351</v>
      </c>
      <c r="B77" s="86" t="s">
        <v>18</v>
      </c>
      <c r="C77" s="87">
        <v>13407570</v>
      </c>
      <c r="D77" s="87">
        <v>13556250</v>
      </c>
      <c r="E77" s="157">
        <v>13791483</v>
      </c>
      <c r="F77" s="157">
        <v>13791483</v>
      </c>
      <c r="G77" s="87">
        <v>13791483</v>
      </c>
      <c r="H77" s="87">
        <v>13830230.370588098</v>
      </c>
      <c r="I77" s="88"/>
    </row>
    <row r="78" spans="1:9" ht="15">
      <c r="A78" s="81" t="s">
        <v>30</v>
      </c>
      <c r="B78" s="86">
        <v>624776.9999999999</v>
      </c>
      <c r="C78" s="87">
        <v>681956.7039999999</v>
      </c>
      <c r="D78" s="87">
        <v>704983.197</v>
      </c>
      <c r="E78" s="157">
        <v>743292.3720000001</v>
      </c>
      <c r="F78" s="157">
        <v>743292.3720000001</v>
      </c>
      <c r="G78" s="87">
        <v>743292.3720000001</v>
      </c>
      <c r="H78" s="87">
        <v>875182.3910629993</v>
      </c>
      <c r="I78" s="88"/>
    </row>
    <row r="79" spans="1:9" ht="15">
      <c r="A79" s="81" t="s">
        <v>374</v>
      </c>
      <c r="B79" s="86">
        <v>691434</v>
      </c>
      <c r="C79" s="87">
        <v>897400.0000000001</v>
      </c>
      <c r="D79" s="87">
        <v>957639.9999999999</v>
      </c>
      <c r="E79" s="157">
        <v>1048536.377</v>
      </c>
      <c r="F79" s="157">
        <v>1048536.377</v>
      </c>
      <c r="G79" s="87">
        <v>1048536.377</v>
      </c>
      <c r="H79" s="87">
        <v>1069323.9865821176</v>
      </c>
      <c r="I79" s="88"/>
    </row>
    <row r="80" spans="1:9" ht="15">
      <c r="A80" s="81" t="s">
        <v>34</v>
      </c>
      <c r="B80" s="86">
        <v>33624.00000000001</v>
      </c>
      <c r="C80" s="87">
        <v>21978.000000000004</v>
      </c>
      <c r="D80" s="87">
        <v>21346.000000000004</v>
      </c>
      <c r="E80" s="157">
        <v>22295.13</v>
      </c>
      <c r="F80" s="157">
        <v>22295.13</v>
      </c>
      <c r="G80" s="87">
        <v>22295.13</v>
      </c>
      <c r="H80" s="87">
        <v>20590.168555662796</v>
      </c>
      <c r="I80" s="88"/>
    </row>
    <row r="81" spans="1:9" ht="15">
      <c r="A81" s="81" t="s">
        <v>375</v>
      </c>
      <c r="B81" s="86">
        <v>3804606</v>
      </c>
      <c r="C81" s="87">
        <v>4069289.9999999995</v>
      </c>
      <c r="D81" s="87">
        <v>4432620.96</v>
      </c>
      <c r="E81" s="157">
        <v>4933854.328</v>
      </c>
      <c r="F81" s="157">
        <v>4933854.328</v>
      </c>
      <c r="G81" s="87">
        <v>4933854.328</v>
      </c>
      <c r="H81" s="87">
        <v>5023418.398241651</v>
      </c>
      <c r="I81" s="88"/>
    </row>
    <row r="82" spans="1:9" ht="15">
      <c r="A82" s="81" t="s">
        <v>38</v>
      </c>
      <c r="B82" s="86">
        <v>19342974.000000004</v>
      </c>
      <c r="C82" s="87">
        <v>18717750</v>
      </c>
      <c r="D82" s="87">
        <v>21225792</v>
      </c>
      <c r="E82" s="157">
        <v>23851188</v>
      </c>
      <c r="F82" s="157">
        <v>23851188</v>
      </c>
      <c r="G82" s="87">
        <v>23851188</v>
      </c>
      <c r="H82" s="87">
        <v>24337663.266779125</v>
      </c>
      <c r="I82" s="88"/>
    </row>
    <row r="83" spans="1:9" ht="15">
      <c r="A83" s="81" t="s">
        <v>40</v>
      </c>
      <c r="B83" s="86">
        <v>6500431</v>
      </c>
      <c r="C83" s="87">
        <v>7874451.000000001</v>
      </c>
      <c r="D83" s="87">
        <v>8393154</v>
      </c>
      <c r="E83" s="157">
        <v>9134216.999999998</v>
      </c>
      <c r="F83" s="157">
        <v>9134216.999999998</v>
      </c>
      <c r="G83" s="87">
        <v>9134216.999999998</v>
      </c>
      <c r="H83" s="87">
        <v>9281487.190839542</v>
      </c>
      <c r="I83" s="88"/>
    </row>
    <row r="84" spans="1:9" ht="15">
      <c r="A84" s="81" t="s">
        <v>354</v>
      </c>
      <c r="B84" s="86" t="s">
        <v>18</v>
      </c>
      <c r="C84" s="87">
        <v>3496398</v>
      </c>
      <c r="D84" s="87">
        <v>3507799</v>
      </c>
      <c r="E84" s="157">
        <v>3575093.9999999995</v>
      </c>
      <c r="F84" s="157">
        <v>3575093.9999999995</v>
      </c>
      <c r="G84" s="87">
        <v>3575093.9999999995</v>
      </c>
      <c r="H84" s="87">
        <v>3596174.6779349963</v>
      </c>
      <c r="I84" s="88"/>
    </row>
    <row r="85" spans="1:9" ht="15">
      <c r="A85" s="81" t="s">
        <v>42</v>
      </c>
      <c r="B85" s="86">
        <v>390203</v>
      </c>
      <c r="C85" s="87">
        <v>593010</v>
      </c>
      <c r="D85" s="87">
        <v>726837.5789999999</v>
      </c>
      <c r="E85" s="157">
        <v>1322251.2</v>
      </c>
      <c r="F85" s="157">
        <v>1322251.2</v>
      </c>
      <c r="G85" s="87">
        <v>1322251.2</v>
      </c>
      <c r="H85" s="87">
        <v>1396160.0979809207</v>
      </c>
      <c r="I85" s="88"/>
    </row>
    <row r="86" spans="1:9" ht="15.75" thickBot="1">
      <c r="A86" s="82" t="s">
        <v>44</v>
      </c>
      <c r="B86" s="89">
        <v>9740374</v>
      </c>
      <c r="C86" s="90">
        <v>12914451</v>
      </c>
      <c r="D86" s="90">
        <v>14319540</v>
      </c>
      <c r="E86" s="158">
        <v>15814181.999999998</v>
      </c>
      <c r="F86" s="158">
        <v>15814181.999999998</v>
      </c>
      <c r="G86" s="90">
        <v>15814181.999999998</v>
      </c>
      <c r="H86" s="90">
        <v>15772923.58027545</v>
      </c>
      <c r="I86" s="91"/>
    </row>
  </sheetData>
  <mergeCells count="27">
    <mergeCell ref="N23:O23"/>
    <mergeCell ref="B24:B25"/>
    <mergeCell ref="C24:C25"/>
    <mergeCell ref="D24:D25"/>
    <mergeCell ref="E24:E25"/>
    <mergeCell ref="F24:F25"/>
    <mergeCell ref="G24:G25"/>
    <mergeCell ref="H24:H25"/>
    <mergeCell ref="I24:I25"/>
    <mergeCell ref="J24:J25"/>
    <mergeCell ref="O24:O25"/>
    <mergeCell ref="A47:A48"/>
    <mergeCell ref="A68:A69"/>
    <mergeCell ref="A1:A2"/>
    <mergeCell ref="J23:K23"/>
    <mergeCell ref="L23:M23"/>
    <mergeCell ref="A21:I21"/>
    <mergeCell ref="A23:A25"/>
    <mergeCell ref="B23:C23"/>
    <mergeCell ref="D23:E23"/>
    <mergeCell ref="F23:G23"/>
    <mergeCell ref="H23:I23"/>
    <mergeCell ref="A44:R44"/>
    <mergeCell ref="K24:K25"/>
    <mergeCell ref="L24:L25"/>
    <mergeCell ref="M24:M25"/>
    <mergeCell ref="N24:N25"/>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85" zoomScaleNormal="85" workbookViewId="0" topLeftCell="A1">
      <selection activeCell="A6" sqref="A6"/>
    </sheetView>
  </sheetViews>
  <sheetFormatPr defaultColWidth="9.140625" defaultRowHeight="15"/>
  <cols>
    <col min="1" max="2" width="61.140625" style="0" customWidth="1"/>
  </cols>
  <sheetData>
    <row r="1" spans="1:2" ht="15.75">
      <c r="A1" s="193" t="s">
        <v>349</v>
      </c>
      <c r="B1" s="193"/>
    </row>
    <row r="2" spans="1:2" ht="15.75">
      <c r="A2" s="193" t="s">
        <v>0</v>
      </c>
      <c r="B2" s="193"/>
    </row>
    <row r="3" ht="15">
      <c r="A3" s="1"/>
    </row>
    <row r="4" spans="1:2" ht="18">
      <c r="A4" s="194" t="s">
        <v>1</v>
      </c>
      <c r="B4" s="194"/>
    </row>
    <row r="6" spans="1:2" ht="15">
      <c r="A6" s="4" t="s">
        <v>7</v>
      </c>
      <c r="B6" s="5" t="s">
        <v>8</v>
      </c>
    </row>
    <row r="7" spans="1:2" ht="30">
      <c r="A7" s="4" t="s">
        <v>2</v>
      </c>
      <c r="B7" s="5" t="s">
        <v>9</v>
      </c>
    </row>
    <row r="8" spans="1:2" ht="30">
      <c r="A8" s="4" t="s">
        <v>3</v>
      </c>
      <c r="B8" s="5" t="s">
        <v>10</v>
      </c>
    </row>
    <row r="9" spans="1:2" ht="15">
      <c r="A9" s="4" t="s">
        <v>4</v>
      </c>
      <c r="B9" s="5" t="s">
        <v>11</v>
      </c>
    </row>
    <row r="10" spans="1:2" ht="30">
      <c r="A10" s="4" t="s">
        <v>5</v>
      </c>
      <c r="B10" s="5" t="s">
        <v>12</v>
      </c>
    </row>
    <row r="11" spans="1:2" ht="30">
      <c r="A11" s="4" t="s">
        <v>6</v>
      </c>
      <c r="B11" s="5" t="s">
        <v>13</v>
      </c>
    </row>
    <row r="12" spans="1:2" ht="15">
      <c r="A12" s="3"/>
      <c r="B12" s="2"/>
    </row>
  </sheetData>
  <sheetProtection password="C1CF" sheet="1" objects="1" scenarios="1"/>
  <mergeCells count="3">
    <mergeCell ref="A1:B1"/>
    <mergeCell ref="A2:B2"/>
    <mergeCell ref="A4:B4"/>
  </mergeCells>
  <hyperlinks>
    <hyperlink ref="A6:B6" location="'Table VII.1'!A1" display="Table VII.1. Access to Improved Drinking Water Sources (total) "/>
    <hyperlink ref="A7:B7" location="'Table VII.2'!A1" display="Table VII.2. Access to Improved Drinking Water Sources (urban) "/>
    <hyperlink ref="A8:B8" location="'Table VII.3'!A1" display="Table VII.3. Access to Improved Drinking Water Sources (rural) "/>
    <hyperlink ref="A9:B9" location="'Table VII.4'!A1" display="Table VII.4. Access to Improved Sanitation (total) "/>
    <hyperlink ref="A10:B10" location="'Table VII.5'!A1" display="Table VII.5. Access to Improved Sanitation (urban) "/>
    <hyperlink ref="A11:B11" location="'Table VII.6'!A1" display="Table VII.6. Access to Improved Sanitation (rural) "/>
  </hyperlink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view="pageBreakPreview" zoomScale="85" zoomScaleSheetLayoutView="85" zoomScalePageLayoutView="70" workbookViewId="0" topLeftCell="G1">
      <selection activeCell="L3" sqref="L3:AB27"/>
    </sheetView>
  </sheetViews>
  <sheetFormatPr defaultColWidth="9.140625" defaultRowHeight="15"/>
  <cols>
    <col min="1" max="1" width="22.28125" style="25" customWidth="1"/>
    <col min="2" max="2" width="17.421875" style="25" hidden="1" customWidth="1"/>
    <col min="3" max="3" width="17.421875" style="25" customWidth="1"/>
    <col min="4" max="4" width="17.421875" style="25" hidden="1" customWidth="1"/>
    <col min="5" max="9" width="17.421875" style="25" customWidth="1"/>
    <col min="10" max="10" width="19.7109375" style="25" customWidth="1"/>
    <col min="11" max="11" width="9.140625" style="169" customWidth="1"/>
    <col min="12" max="19" width="11.28125" style="169" customWidth="1"/>
    <col min="20" max="20" width="9.140625" style="169" customWidth="1"/>
    <col min="21" max="23" width="10.28125" style="169" customWidth="1"/>
    <col min="24" max="25" width="11.28125" style="169" customWidth="1"/>
    <col min="26" max="26" width="10.28125" style="169" customWidth="1"/>
    <col min="27" max="27" width="10.140625" style="169" customWidth="1"/>
    <col min="28" max="28" width="12.28125" style="169" customWidth="1"/>
    <col min="29" max="16384" width="9.140625" style="25" customWidth="1"/>
  </cols>
  <sheetData>
    <row r="1" spans="1:10" ht="15.75">
      <c r="A1" s="196" t="s">
        <v>14</v>
      </c>
      <c r="B1" s="196"/>
      <c r="C1" s="196"/>
      <c r="D1" s="196"/>
      <c r="E1" s="196"/>
      <c r="F1" s="196"/>
      <c r="G1" s="196"/>
      <c r="H1" s="196"/>
      <c r="I1" s="196"/>
      <c r="J1" s="196"/>
    </row>
    <row r="2" spans="1:10" ht="18">
      <c r="A2" s="196" t="s">
        <v>15</v>
      </c>
      <c r="B2" s="196"/>
      <c r="C2" s="196"/>
      <c r="D2" s="196"/>
      <c r="E2" s="196"/>
      <c r="F2" s="196"/>
      <c r="G2" s="196"/>
      <c r="H2" s="196"/>
      <c r="I2" s="196"/>
      <c r="J2" s="196"/>
    </row>
    <row r="3" spans="1:10" ht="15">
      <c r="A3" s="197" t="s">
        <v>16</v>
      </c>
      <c r="B3" s="197"/>
      <c r="C3" s="197"/>
      <c r="D3" s="197"/>
      <c r="E3" s="197"/>
      <c r="F3" s="197"/>
      <c r="G3" s="197"/>
      <c r="H3" s="197"/>
      <c r="I3" s="197"/>
      <c r="J3" s="197"/>
    </row>
    <row r="4" ht="15.75" thickBot="1">
      <c r="A4" s="26"/>
    </row>
    <row r="5" spans="1:28" ht="15.75" thickBot="1">
      <c r="A5" s="95"/>
      <c r="B5" s="96">
        <v>1990</v>
      </c>
      <c r="C5" s="96">
        <v>2000</v>
      </c>
      <c r="D5" s="96">
        <v>2005</v>
      </c>
      <c r="E5" s="96">
        <v>2008</v>
      </c>
      <c r="F5" s="96">
        <v>2009</v>
      </c>
      <c r="G5" s="96">
        <v>2010</v>
      </c>
      <c r="H5" s="96">
        <v>2011</v>
      </c>
      <c r="I5" s="96">
        <v>2012</v>
      </c>
      <c r="J5" s="97"/>
      <c r="L5" s="167"/>
      <c r="M5" s="167"/>
      <c r="N5" s="167"/>
      <c r="O5" s="167"/>
      <c r="P5" s="167"/>
      <c r="Q5" s="167"/>
      <c r="R5" s="167"/>
      <c r="S5" s="167"/>
      <c r="U5" s="170"/>
      <c r="V5" s="170"/>
      <c r="W5" s="170"/>
      <c r="X5" s="170"/>
      <c r="Y5" s="170"/>
      <c r="Z5" s="170"/>
      <c r="AA5" s="170"/>
      <c r="AB5" s="170"/>
    </row>
    <row r="6" spans="1:28" ht="15">
      <c r="A6" s="98" t="s">
        <v>17</v>
      </c>
      <c r="B6" s="99">
        <v>95</v>
      </c>
      <c r="C6" s="99">
        <v>99</v>
      </c>
      <c r="D6" s="99">
        <v>100</v>
      </c>
      <c r="E6" s="99">
        <v>100</v>
      </c>
      <c r="F6" s="99">
        <v>100</v>
      </c>
      <c r="G6" s="99">
        <v>100</v>
      </c>
      <c r="H6" s="99">
        <v>100</v>
      </c>
      <c r="I6" s="99">
        <v>100</v>
      </c>
      <c r="J6" s="100" t="s">
        <v>19</v>
      </c>
      <c r="L6" s="171"/>
      <c r="M6" s="171"/>
      <c r="N6" s="171"/>
      <c r="O6" s="171"/>
      <c r="P6" s="171"/>
      <c r="Q6" s="171"/>
      <c r="R6" s="171"/>
      <c r="S6" s="171"/>
      <c r="U6" s="168"/>
      <c r="V6" s="168"/>
      <c r="W6" s="168"/>
      <c r="X6" s="168"/>
      <c r="Y6" s="168"/>
      <c r="Z6" s="168"/>
      <c r="AA6" s="168"/>
      <c r="AB6" s="168"/>
    </row>
    <row r="7" spans="1:28" ht="15">
      <c r="A7" s="98" t="s">
        <v>20</v>
      </c>
      <c r="B7" s="99">
        <v>93</v>
      </c>
      <c r="C7" s="99">
        <v>96</v>
      </c>
      <c r="D7" s="99">
        <v>98</v>
      </c>
      <c r="E7" s="101">
        <v>99</v>
      </c>
      <c r="F7" s="101">
        <v>99</v>
      </c>
      <c r="G7" s="101">
        <v>99</v>
      </c>
      <c r="H7" s="101">
        <v>99</v>
      </c>
      <c r="I7" s="101">
        <v>99</v>
      </c>
      <c r="J7" s="100" t="s">
        <v>21</v>
      </c>
      <c r="L7" s="171"/>
      <c r="M7" s="171"/>
      <c r="N7" s="171"/>
      <c r="O7" s="171"/>
      <c r="P7" s="171"/>
      <c r="Q7" s="171"/>
      <c r="R7" s="171"/>
      <c r="S7" s="171"/>
      <c r="U7" s="168"/>
      <c r="V7" s="168"/>
      <c r="W7" s="168"/>
      <c r="X7" s="168"/>
      <c r="Y7" s="168"/>
      <c r="Z7" s="168"/>
      <c r="AA7" s="168"/>
      <c r="AB7" s="168"/>
    </row>
    <row r="8" spans="1:28" ht="15">
      <c r="A8" s="98" t="s">
        <v>22</v>
      </c>
      <c r="B8" s="99">
        <v>78</v>
      </c>
      <c r="C8" s="99">
        <v>80</v>
      </c>
      <c r="D8" s="99">
        <v>82</v>
      </c>
      <c r="E8" s="101">
        <v>83</v>
      </c>
      <c r="F8" s="101">
        <v>84</v>
      </c>
      <c r="G8" s="101">
        <v>84</v>
      </c>
      <c r="H8" s="101">
        <v>85</v>
      </c>
      <c r="I8" s="101">
        <v>85</v>
      </c>
      <c r="J8" s="100" t="s">
        <v>23</v>
      </c>
      <c r="L8" s="171"/>
      <c r="M8" s="171"/>
      <c r="N8" s="171"/>
      <c r="O8" s="171"/>
      <c r="P8" s="171"/>
      <c r="Q8" s="171"/>
      <c r="R8" s="171"/>
      <c r="S8" s="171"/>
      <c r="U8" s="168"/>
      <c r="V8" s="168"/>
      <c r="W8" s="168"/>
      <c r="X8" s="168"/>
      <c r="Y8" s="168"/>
      <c r="Z8" s="168"/>
      <c r="AA8" s="168"/>
      <c r="AB8" s="168"/>
    </row>
    <row r="9" spans="1:28" ht="15">
      <c r="A9" s="98" t="s">
        <v>24</v>
      </c>
      <c r="B9" s="99">
        <v>97</v>
      </c>
      <c r="C9" s="99">
        <v>97</v>
      </c>
      <c r="D9" s="99">
        <v>96</v>
      </c>
      <c r="E9" s="99">
        <v>96</v>
      </c>
      <c r="F9" s="99">
        <v>96</v>
      </c>
      <c r="G9" s="99">
        <v>96</v>
      </c>
      <c r="H9" s="99">
        <v>96</v>
      </c>
      <c r="I9" s="99">
        <v>96</v>
      </c>
      <c r="J9" s="100" t="s">
        <v>25</v>
      </c>
      <c r="L9" s="171"/>
      <c r="M9" s="171"/>
      <c r="N9" s="171"/>
      <c r="O9" s="171"/>
      <c r="P9" s="171"/>
      <c r="Q9" s="171"/>
      <c r="R9" s="171"/>
      <c r="S9" s="171"/>
      <c r="U9" s="172"/>
      <c r="V9" s="168"/>
      <c r="W9" s="168"/>
      <c r="X9" s="168"/>
      <c r="Y9" s="168"/>
      <c r="Z9" s="168"/>
      <c r="AA9" s="168"/>
      <c r="AB9" s="168"/>
    </row>
    <row r="10" spans="1:28" ht="15">
      <c r="A10" s="98" t="s">
        <v>26</v>
      </c>
      <c r="B10" s="99">
        <v>99</v>
      </c>
      <c r="C10" s="99">
        <v>99</v>
      </c>
      <c r="D10" s="99">
        <v>99</v>
      </c>
      <c r="E10" s="101">
        <v>99</v>
      </c>
      <c r="F10" s="101">
        <v>99</v>
      </c>
      <c r="G10" s="101">
        <v>99</v>
      </c>
      <c r="H10" s="101">
        <v>99</v>
      </c>
      <c r="I10" s="101">
        <v>99</v>
      </c>
      <c r="J10" s="100" t="s">
        <v>27</v>
      </c>
      <c r="L10" s="171"/>
      <c r="M10" s="171"/>
      <c r="N10" s="171"/>
      <c r="O10" s="171"/>
      <c r="P10" s="171"/>
      <c r="Q10" s="171"/>
      <c r="R10" s="171"/>
      <c r="S10" s="171"/>
      <c r="U10" s="168"/>
      <c r="V10" s="168"/>
      <c r="W10" s="168"/>
      <c r="X10" s="168"/>
      <c r="Y10" s="168"/>
      <c r="Z10" s="168"/>
      <c r="AA10" s="168"/>
      <c r="AB10" s="168"/>
    </row>
    <row r="11" spans="1:28" ht="15">
      <c r="A11" s="98" t="s">
        <v>28</v>
      </c>
      <c r="B11" s="99">
        <v>100</v>
      </c>
      <c r="C11" s="99">
        <v>100</v>
      </c>
      <c r="D11" s="99">
        <v>100</v>
      </c>
      <c r="E11" s="99">
        <v>100</v>
      </c>
      <c r="F11" s="99">
        <v>100</v>
      </c>
      <c r="G11" s="99">
        <v>100</v>
      </c>
      <c r="H11" s="99">
        <v>100</v>
      </c>
      <c r="I11" s="99">
        <v>100</v>
      </c>
      <c r="J11" s="100" t="s">
        <v>29</v>
      </c>
      <c r="L11" s="171"/>
      <c r="M11" s="171"/>
      <c r="N11" s="171"/>
      <c r="O11" s="171"/>
      <c r="P11" s="171"/>
      <c r="Q11" s="171"/>
      <c r="R11" s="171"/>
      <c r="S11" s="171"/>
      <c r="U11" s="168"/>
      <c r="V11" s="168"/>
      <c r="W11" s="168"/>
      <c r="X11" s="168"/>
      <c r="Y11" s="168"/>
      <c r="Z11" s="168"/>
      <c r="AA11" s="168"/>
      <c r="AB11" s="168"/>
    </row>
    <row r="12" spans="1:28" s="36" customFormat="1" ht="15">
      <c r="A12" s="98" t="s">
        <v>350</v>
      </c>
      <c r="B12" s="99">
        <v>54</v>
      </c>
      <c r="C12" s="99">
        <v>54</v>
      </c>
      <c r="D12" s="99" t="s">
        <v>18</v>
      </c>
      <c r="E12" s="99" t="s">
        <v>18</v>
      </c>
      <c r="F12" s="99" t="s">
        <v>18</v>
      </c>
      <c r="G12" s="99" t="s">
        <v>18</v>
      </c>
      <c r="H12" s="99" t="s">
        <v>18</v>
      </c>
      <c r="I12" s="99" t="s">
        <v>18</v>
      </c>
      <c r="J12" s="100" t="s">
        <v>352</v>
      </c>
      <c r="K12" s="169"/>
      <c r="L12" s="173"/>
      <c r="M12" s="171"/>
      <c r="N12" s="173"/>
      <c r="O12" s="173"/>
      <c r="P12" s="173"/>
      <c r="Q12" s="173"/>
      <c r="R12" s="173"/>
      <c r="S12" s="173"/>
      <c r="T12" s="169"/>
      <c r="U12" s="168"/>
      <c r="V12" s="168"/>
      <c r="W12" s="168"/>
      <c r="X12" s="168"/>
      <c r="Y12" s="168"/>
      <c r="Z12" s="168"/>
      <c r="AA12" s="168"/>
      <c r="AB12" s="168"/>
    </row>
    <row r="13" spans="1:28" s="36" customFormat="1" ht="15">
      <c r="A13" s="98" t="s">
        <v>351</v>
      </c>
      <c r="B13" s="99">
        <v>73</v>
      </c>
      <c r="C13" s="99">
        <v>78</v>
      </c>
      <c r="D13" s="99">
        <v>80</v>
      </c>
      <c r="E13" s="99">
        <v>82</v>
      </c>
      <c r="F13" s="99">
        <v>82</v>
      </c>
      <c r="G13" s="99">
        <v>83</v>
      </c>
      <c r="H13" s="99">
        <v>83</v>
      </c>
      <c r="I13" s="99">
        <v>84</v>
      </c>
      <c r="J13" s="100" t="s">
        <v>353</v>
      </c>
      <c r="K13" s="169"/>
      <c r="L13" s="173"/>
      <c r="M13" s="171"/>
      <c r="N13" s="171"/>
      <c r="O13" s="171"/>
      <c r="P13" s="171"/>
      <c r="Q13" s="171"/>
      <c r="R13" s="171"/>
      <c r="S13" s="171"/>
      <c r="T13" s="169"/>
      <c r="U13" s="168"/>
      <c r="V13" s="168"/>
      <c r="W13" s="168"/>
      <c r="X13" s="168"/>
      <c r="Y13" s="168"/>
      <c r="Z13" s="168"/>
      <c r="AA13" s="168"/>
      <c r="AB13" s="168"/>
    </row>
    <row r="14" spans="1:28" ht="15">
      <c r="A14" s="98" t="s">
        <v>30</v>
      </c>
      <c r="B14" s="99">
        <v>79</v>
      </c>
      <c r="C14" s="99">
        <v>84</v>
      </c>
      <c r="D14" s="99">
        <v>88</v>
      </c>
      <c r="E14" s="99">
        <v>90</v>
      </c>
      <c r="F14" s="99">
        <v>91</v>
      </c>
      <c r="G14" s="99">
        <v>92</v>
      </c>
      <c r="H14" s="99">
        <v>92</v>
      </c>
      <c r="I14" s="99">
        <v>93</v>
      </c>
      <c r="J14" s="100" t="s">
        <v>31</v>
      </c>
      <c r="L14" s="171"/>
      <c r="M14" s="171"/>
      <c r="N14" s="171"/>
      <c r="O14" s="171"/>
      <c r="P14" s="171"/>
      <c r="Q14" s="171"/>
      <c r="R14" s="171"/>
      <c r="S14" s="171"/>
      <c r="U14" s="168"/>
      <c r="V14" s="168"/>
      <c r="W14" s="168"/>
      <c r="X14" s="168"/>
      <c r="Y14" s="168"/>
      <c r="Z14" s="168"/>
      <c r="AA14" s="168"/>
      <c r="AB14" s="168"/>
    </row>
    <row r="15" spans="1:28" s="38" customFormat="1" ht="15">
      <c r="A15" s="102" t="s">
        <v>359</v>
      </c>
      <c r="B15" s="101" t="s">
        <v>32</v>
      </c>
      <c r="C15" s="101">
        <v>92</v>
      </c>
      <c r="D15" s="101">
        <v>86</v>
      </c>
      <c r="E15" s="101">
        <v>82</v>
      </c>
      <c r="F15" s="101">
        <v>82</v>
      </c>
      <c r="G15" s="101">
        <v>82</v>
      </c>
      <c r="H15" s="101">
        <v>82</v>
      </c>
      <c r="I15" s="101">
        <v>82</v>
      </c>
      <c r="J15" s="103" t="s">
        <v>33</v>
      </c>
      <c r="K15" s="169"/>
      <c r="L15" s="173"/>
      <c r="M15" s="171"/>
      <c r="N15" s="171"/>
      <c r="O15" s="171"/>
      <c r="P15" s="171"/>
      <c r="Q15" s="171"/>
      <c r="R15" s="171"/>
      <c r="S15" s="171"/>
      <c r="T15" s="169"/>
      <c r="U15" s="168"/>
      <c r="V15" s="168"/>
      <c r="W15" s="168"/>
      <c r="X15" s="168"/>
      <c r="Y15" s="168"/>
      <c r="Z15" s="168"/>
      <c r="AA15" s="168"/>
      <c r="AB15" s="168"/>
    </row>
    <row r="16" spans="1:28" ht="15">
      <c r="A16" s="98" t="s">
        <v>34</v>
      </c>
      <c r="B16" s="99">
        <v>100</v>
      </c>
      <c r="C16" s="99">
        <v>100</v>
      </c>
      <c r="D16" s="99">
        <v>100</v>
      </c>
      <c r="E16" s="99">
        <v>100</v>
      </c>
      <c r="F16" s="99">
        <v>100</v>
      </c>
      <c r="G16" s="99">
        <v>100</v>
      </c>
      <c r="H16" s="99">
        <v>100</v>
      </c>
      <c r="I16" s="99">
        <v>100</v>
      </c>
      <c r="J16" s="100" t="s">
        <v>35</v>
      </c>
      <c r="L16" s="171"/>
      <c r="M16" s="171"/>
      <c r="N16" s="171"/>
      <c r="O16" s="171"/>
      <c r="P16" s="171"/>
      <c r="Q16" s="171"/>
      <c r="R16" s="171"/>
      <c r="S16" s="171"/>
      <c r="U16" s="168"/>
      <c r="V16" s="168"/>
      <c r="W16" s="168"/>
      <c r="X16" s="168"/>
      <c r="Y16" s="168"/>
      <c r="Z16" s="168"/>
      <c r="AA16" s="168"/>
      <c r="AB16" s="168"/>
    </row>
    <row r="17" spans="1:28" s="38" customFormat="1" ht="15">
      <c r="A17" s="102" t="s">
        <v>360</v>
      </c>
      <c r="B17" s="101">
        <v>92</v>
      </c>
      <c r="C17" s="101">
        <v>95</v>
      </c>
      <c r="D17" s="101">
        <v>97</v>
      </c>
      <c r="E17" s="101">
        <v>97</v>
      </c>
      <c r="F17" s="101">
        <v>97</v>
      </c>
      <c r="G17" s="101">
        <v>97</v>
      </c>
      <c r="H17" s="101">
        <v>97</v>
      </c>
      <c r="I17" s="101">
        <v>97</v>
      </c>
      <c r="J17" s="103" t="s">
        <v>37</v>
      </c>
      <c r="K17" s="169"/>
      <c r="L17" s="171"/>
      <c r="M17" s="171"/>
      <c r="N17" s="171"/>
      <c r="O17" s="171"/>
      <c r="P17" s="171"/>
      <c r="Q17" s="171"/>
      <c r="R17" s="171"/>
      <c r="S17" s="171"/>
      <c r="T17" s="169"/>
      <c r="U17" s="168"/>
      <c r="V17" s="168"/>
      <c r="W17" s="168"/>
      <c r="X17" s="168"/>
      <c r="Y17" s="168"/>
      <c r="Z17" s="168"/>
      <c r="AA17" s="168"/>
      <c r="AB17" s="168"/>
    </row>
    <row r="18" spans="1:28" s="38" customFormat="1" ht="15">
      <c r="A18" s="102" t="s">
        <v>38</v>
      </c>
      <c r="B18" s="101">
        <v>67</v>
      </c>
      <c r="C18" s="101">
        <v>62</v>
      </c>
      <c r="D18" s="101">
        <v>58</v>
      </c>
      <c r="E18" s="101">
        <v>56</v>
      </c>
      <c r="F18" s="101">
        <v>56</v>
      </c>
      <c r="G18" s="101">
        <v>55</v>
      </c>
      <c r="H18" s="101">
        <v>55</v>
      </c>
      <c r="I18" s="101">
        <v>55</v>
      </c>
      <c r="J18" s="103" t="s">
        <v>39</v>
      </c>
      <c r="K18" s="169"/>
      <c r="L18" s="171"/>
      <c r="M18" s="171"/>
      <c r="N18" s="171"/>
      <c r="O18" s="171"/>
      <c r="P18" s="171"/>
      <c r="Q18" s="171"/>
      <c r="R18" s="171"/>
      <c r="S18" s="171"/>
      <c r="T18" s="169"/>
      <c r="U18" s="168"/>
      <c r="V18" s="168"/>
      <c r="W18" s="168"/>
      <c r="X18" s="168"/>
      <c r="Y18" s="168"/>
      <c r="Z18" s="168"/>
      <c r="AA18" s="168"/>
      <c r="AB18" s="168"/>
    </row>
    <row r="19" spans="1:28" ht="18" customHeight="1">
      <c r="A19" s="98" t="s">
        <v>40</v>
      </c>
      <c r="B19" s="99">
        <v>86</v>
      </c>
      <c r="C19" s="99">
        <v>88</v>
      </c>
      <c r="D19" s="99">
        <v>89</v>
      </c>
      <c r="E19" s="99">
        <v>89</v>
      </c>
      <c r="F19" s="99">
        <v>90</v>
      </c>
      <c r="G19" s="99">
        <v>90</v>
      </c>
      <c r="H19" s="99">
        <v>90</v>
      </c>
      <c r="I19" s="99">
        <v>90</v>
      </c>
      <c r="J19" s="100" t="s">
        <v>41</v>
      </c>
      <c r="L19" s="171"/>
      <c r="M19" s="171"/>
      <c r="N19" s="171"/>
      <c r="O19" s="171"/>
      <c r="P19" s="171"/>
      <c r="Q19" s="171"/>
      <c r="R19" s="171"/>
      <c r="S19" s="171"/>
      <c r="U19" s="168"/>
      <c r="V19" s="168"/>
      <c r="W19" s="168"/>
      <c r="X19" s="168"/>
      <c r="Y19" s="168"/>
      <c r="Z19" s="168"/>
      <c r="AA19" s="168"/>
      <c r="AB19" s="168"/>
    </row>
    <row r="20" spans="1:28" s="36" customFormat="1" ht="18" customHeight="1">
      <c r="A20" s="98" t="s">
        <v>354</v>
      </c>
      <c r="B20" s="99">
        <v>82</v>
      </c>
      <c r="C20" s="99">
        <v>89</v>
      </c>
      <c r="D20" s="99">
        <v>93</v>
      </c>
      <c r="E20" s="99">
        <v>95</v>
      </c>
      <c r="F20" s="99">
        <v>95</v>
      </c>
      <c r="G20" s="99">
        <v>96</v>
      </c>
      <c r="H20" s="99">
        <v>96</v>
      </c>
      <c r="I20" s="99">
        <v>97</v>
      </c>
      <c r="J20" s="100" t="s">
        <v>355</v>
      </c>
      <c r="K20" s="169"/>
      <c r="L20" s="173"/>
      <c r="M20" s="171"/>
      <c r="N20" s="171"/>
      <c r="O20" s="171"/>
      <c r="P20" s="171"/>
      <c r="Q20" s="171"/>
      <c r="R20" s="171"/>
      <c r="S20" s="171"/>
      <c r="T20" s="169"/>
      <c r="U20" s="168"/>
      <c r="V20" s="168"/>
      <c r="W20" s="168"/>
      <c r="X20" s="168"/>
      <c r="Y20" s="168"/>
      <c r="Z20" s="168"/>
      <c r="AA20" s="168"/>
      <c r="AB20" s="168"/>
    </row>
    <row r="21" spans="1:28" ht="17.25" customHeight="1">
      <c r="A21" s="98" t="s">
        <v>42</v>
      </c>
      <c r="B21" s="99">
        <v>100</v>
      </c>
      <c r="C21" s="99">
        <v>100</v>
      </c>
      <c r="D21" s="99">
        <v>100</v>
      </c>
      <c r="E21" s="99">
        <v>100</v>
      </c>
      <c r="F21" s="99">
        <v>100</v>
      </c>
      <c r="G21" s="99">
        <v>100</v>
      </c>
      <c r="H21" s="99">
        <v>100</v>
      </c>
      <c r="I21" s="99">
        <v>100</v>
      </c>
      <c r="J21" s="100" t="s">
        <v>43</v>
      </c>
      <c r="L21" s="171"/>
      <c r="M21" s="171"/>
      <c r="N21" s="171"/>
      <c r="O21" s="171"/>
      <c r="P21" s="171"/>
      <c r="Q21" s="171"/>
      <c r="R21" s="171"/>
      <c r="S21" s="171"/>
      <c r="U21" s="168"/>
      <c r="V21" s="168"/>
      <c r="W21" s="168"/>
      <c r="X21" s="168"/>
      <c r="Y21" s="168"/>
      <c r="Z21" s="168"/>
      <c r="AA21" s="168"/>
      <c r="AB21" s="168"/>
    </row>
    <row r="22" spans="1:28" ht="15.75" thickBot="1">
      <c r="A22" s="104" t="s">
        <v>44</v>
      </c>
      <c r="B22" s="105">
        <v>66</v>
      </c>
      <c r="C22" s="105">
        <v>60</v>
      </c>
      <c r="D22" s="105">
        <v>56</v>
      </c>
      <c r="E22" s="105">
        <v>54</v>
      </c>
      <c r="F22" s="105">
        <v>54</v>
      </c>
      <c r="G22" s="105">
        <v>55</v>
      </c>
      <c r="H22" s="105">
        <v>55</v>
      </c>
      <c r="I22" s="105">
        <v>55</v>
      </c>
      <c r="J22" s="106" t="s">
        <v>45</v>
      </c>
      <c r="L22" s="171"/>
      <c r="M22" s="171"/>
      <c r="N22" s="171"/>
      <c r="O22" s="171"/>
      <c r="P22" s="171"/>
      <c r="Q22" s="171"/>
      <c r="R22" s="171"/>
      <c r="S22" s="171"/>
      <c r="U22" s="168"/>
      <c r="V22" s="168"/>
      <c r="W22" s="168"/>
      <c r="X22" s="168"/>
      <c r="Y22" s="168"/>
      <c r="Z22" s="168"/>
      <c r="AA22" s="168"/>
      <c r="AB22" s="168"/>
    </row>
    <row r="23" spans="1:28" s="38" customFormat="1" ht="17.25" thickBot="1">
      <c r="A23" s="107" t="s">
        <v>389</v>
      </c>
      <c r="B23" s="108" t="s">
        <v>18</v>
      </c>
      <c r="C23" s="108">
        <v>83.61990674270217</v>
      </c>
      <c r="D23" s="108">
        <v>82.97842881433569</v>
      </c>
      <c r="E23" s="108">
        <v>83.45198891499479</v>
      </c>
      <c r="F23" s="108">
        <v>83.7543553159284</v>
      </c>
      <c r="G23" s="108">
        <v>83.74861082866568</v>
      </c>
      <c r="H23" s="108">
        <v>83.95681088277618</v>
      </c>
      <c r="I23" s="108">
        <v>84.10848954370275</v>
      </c>
      <c r="J23" s="109" t="s">
        <v>344</v>
      </c>
      <c r="K23" s="169"/>
      <c r="L23" s="171"/>
      <c r="M23" s="171"/>
      <c r="N23" s="171"/>
      <c r="O23" s="171"/>
      <c r="P23" s="171"/>
      <c r="Q23" s="171"/>
      <c r="R23" s="171"/>
      <c r="S23" s="171"/>
      <c r="T23" s="169"/>
      <c r="U23" s="169"/>
      <c r="V23" s="169"/>
      <c r="W23" s="169"/>
      <c r="X23" s="169"/>
      <c r="Y23" s="169"/>
      <c r="Z23" s="169"/>
      <c r="AA23" s="169"/>
      <c r="AB23" s="169"/>
    </row>
    <row r="24" spans="1:28" s="38" customFormat="1" ht="17.25" thickBot="1">
      <c r="A24" s="107" t="s">
        <v>380</v>
      </c>
      <c r="B24" s="108" t="e">
        <f>(L24*100)/U24</f>
        <v>#DIV/0!</v>
      </c>
      <c r="C24" s="108">
        <v>95.06364442185475</v>
      </c>
      <c r="D24" s="108">
        <v>96.98334645774149</v>
      </c>
      <c r="E24" s="108">
        <v>97.40725183814801</v>
      </c>
      <c r="F24" s="108">
        <v>97.44839614950278</v>
      </c>
      <c r="G24" s="108">
        <v>97.57606286389782</v>
      </c>
      <c r="H24" s="108">
        <v>97.54220780634431</v>
      </c>
      <c r="I24" s="108">
        <v>97.58861153236003</v>
      </c>
      <c r="J24" s="109" t="s">
        <v>46</v>
      </c>
      <c r="K24" s="169"/>
      <c r="L24" s="171"/>
      <c r="M24" s="171"/>
      <c r="N24" s="171"/>
      <c r="O24" s="171"/>
      <c r="P24" s="171"/>
      <c r="Q24" s="171"/>
      <c r="R24" s="171"/>
      <c r="S24" s="171"/>
      <c r="T24" s="169"/>
      <c r="U24" s="169"/>
      <c r="V24" s="169"/>
      <c r="W24" s="169"/>
      <c r="X24" s="169"/>
      <c r="Y24" s="169"/>
      <c r="Z24" s="169"/>
      <c r="AA24" s="169"/>
      <c r="AB24" s="169"/>
    </row>
    <row r="25" spans="1:27" ht="15">
      <c r="A25" s="110"/>
      <c r="B25" s="111"/>
      <c r="C25" s="111"/>
      <c r="D25" s="111"/>
      <c r="E25" s="111"/>
      <c r="F25" s="111"/>
      <c r="G25" s="111"/>
      <c r="H25" s="111"/>
      <c r="I25" s="111"/>
      <c r="J25" s="111"/>
      <c r="K25" s="174"/>
      <c r="AA25" s="174"/>
    </row>
    <row r="26" spans="1:27" ht="30.95" customHeight="1">
      <c r="A26" s="112" t="s">
        <v>381</v>
      </c>
      <c r="B26" s="159"/>
      <c r="C26" s="198" t="s">
        <v>361</v>
      </c>
      <c r="D26" s="198"/>
      <c r="E26" s="198"/>
      <c r="F26" s="198"/>
      <c r="G26" s="198"/>
      <c r="H26" s="198"/>
      <c r="I26" s="159"/>
      <c r="J26" s="159"/>
      <c r="O26" s="171"/>
      <c r="AA26" s="174"/>
    </row>
    <row r="27" spans="1:10" ht="30.95" customHeight="1">
      <c r="A27" s="162" t="s">
        <v>382</v>
      </c>
      <c r="B27" s="163">
        <v>1</v>
      </c>
      <c r="C27" s="164">
        <v>1</v>
      </c>
      <c r="D27" s="165"/>
      <c r="E27" s="195" t="s">
        <v>48</v>
      </c>
      <c r="F27" s="195"/>
      <c r="G27" s="195"/>
      <c r="H27" s="165"/>
      <c r="I27" s="165"/>
      <c r="J27" s="165"/>
    </row>
    <row r="28" spans="1:10" ht="38.25" customHeight="1">
      <c r="A28" s="166"/>
      <c r="B28" s="163">
        <v>2</v>
      </c>
      <c r="C28" s="164">
        <v>2</v>
      </c>
      <c r="D28" s="165"/>
      <c r="E28" s="195" t="s">
        <v>366</v>
      </c>
      <c r="F28" s="195"/>
      <c r="G28" s="195"/>
      <c r="H28" s="195"/>
      <c r="I28" s="195"/>
      <c r="J28" s="195"/>
    </row>
    <row r="29" spans="1:10" ht="30.95" customHeight="1">
      <c r="A29" s="111"/>
      <c r="B29" s="113"/>
      <c r="C29" s="114"/>
      <c r="D29" s="114"/>
      <c r="E29" s="114"/>
      <c r="F29" s="114"/>
      <c r="G29" s="114"/>
      <c r="H29" s="114"/>
      <c r="I29" s="114"/>
      <c r="J29" s="114"/>
    </row>
  </sheetData>
  <mergeCells count="6">
    <mergeCell ref="E28:J28"/>
    <mergeCell ref="A1:J1"/>
    <mergeCell ref="A2:J2"/>
    <mergeCell ref="A3:J3"/>
    <mergeCell ref="C26:H26"/>
    <mergeCell ref="E27:G27"/>
  </mergeCells>
  <printOptions/>
  <pageMargins left="0.7" right="0.7" top="0.75" bottom="0.75" header="0.3" footer="0.3"/>
  <pageSetup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view="pageBreakPreview" zoomScale="85" zoomScaleSheetLayoutView="85" workbookViewId="0" topLeftCell="E1">
      <selection activeCell="K3" sqref="K3:AA26"/>
    </sheetView>
  </sheetViews>
  <sheetFormatPr defaultColWidth="9.140625" defaultRowHeight="15"/>
  <cols>
    <col min="1" max="1" width="25.7109375" style="0" customWidth="1"/>
    <col min="2" max="2" width="12.57421875" style="0" hidden="1" customWidth="1"/>
    <col min="3" max="3" width="12.57421875" style="0" customWidth="1"/>
    <col min="4" max="4" width="12.57421875" style="0" hidden="1" customWidth="1"/>
    <col min="5" max="9" width="12.57421875" style="0" customWidth="1"/>
    <col min="10" max="10" width="18.7109375" style="0" customWidth="1"/>
    <col min="11" max="12" width="9.140625" style="168" customWidth="1"/>
    <col min="13" max="18" width="12.28125" style="168" customWidth="1"/>
    <col min="19" max="19" width="9.140625" style="168" customWidth="1"/>
    <col min="20" max="20" width="9.28125" style="168" customWidth="1"/>
    <col min="21" max="26" width="12.28125" style="168" customWidth="1"/>
  </cols>
  <sheetData>
    <row r="1" spans="1:10" ht="16.5" customHeight="1">
      <c r="A1" s="200" t="s">
        <v>49</v>
      </c>
      <c r="B1" s="200"/>
      <c r="C1" s="200"/>
      <c r="D1" s="200"/>
      <c r="E1" s="200"/>
      <c r="F1" s="200"/>
      <c r="G1" s="200"/>
      <c r="H1" s="200"/>
      <c r="I1" s="200"/>
      <c r="J1" s="200"/>
    </row>
    <row r="2" spans="1:10" ht="18">
      <c r="A2" s="200" t="s">
        <v>50</v>
      </c>
      <c r="B2" s="200"/>
      <c r="C2" s="200"/>
      <c r="D2" s="200"/>
      <c r="E2" s="200"/>
      <c r="F2" s="200"/>
      <c r="G2" s="200"/>
      <c r="H2" s="200"/>
      <c r="I2" s="200"/>
      <c r="J2" s="200"/>
    </row>
    <row r="3" spans="1:10" ht="15.75" customHeight="1">
      <c r="A3" s="200" t="s">
        <v>51</v>
      </c>
      <c r="B3" s="200"/>
      <c r="C3" s="200"/>
      <c r="D3" s="200"/>
      <c r="E3" s="200"/>
      <c r="F3" s="200"/>
      <c r="G3" s="200"/>
      <c r="H3" s="200"/>
      <c r="I3" s="200"/>
      <c r="J3" s="200"/>
    </row>
    <row r="4" ht="18" customHeight="1" thickBot="1">
      <c r="A4" s="8"/>
    </row>
    <row r="5" spans="1:10" ht="15.75" thickBot="1">
      <c r="A5" s="27"/>
      <c r="B5" s="28">
        <v>1990</v>
      </c>
      <c r="C5" s="28">
        <v>2000</v>
      </c>
      <c r="D5" s="28">
        <v>2005</v>
      </c>
      <c r="E5" s="28">
        <v>2008</v>
      </c>
      <c r="F5" s="28">
        <v>2009</v>
      </c>
      <c r="G5" s="28">
        <v>2010</v>
      </c>
      <c r="H5" s="28">
        <v>2011</v>
      </c>
      <c r="I5" s="28">
        <v>2012</v>
      </c>
      <c r="J5" s="30"/>
    </row>
    <row r="6" spans="1:26" ht="15">
      <c r="A6" s="115" t="s">
        <v>17</v>
      </c>
      <c r="B6" s="116">
        <v>95</v>
      </c>
      <c r="C6" s="116">
        <v>99</v>
      </c>
      <c r="D6" s="116">
        <v>100</v>
      </c>
      <c r="E6" s="116">
        <v>100</v>
      </c>
      <c r="F6" s="116">
        <v>100</v>
      </c>
      <c r="G6" s="116">
        <v>100</v>
      </c>
      <c r="H6" s="116">
        <v>100</v>
      </c>
      <c r="I6" s="116">
        <v>100</v>
      </c>
      <c r="J6" s="117" t="s">
        <v>19</v>
      </c>
      <c r="L6" s="180"/>
      <c r="M6" s="180"/>
      <c r="N6" s="180"/>
      <c r="O6" s="180"/>
      <c r="P6" s="180"/>
      <c r="Q6" s="180"/>
      <c r="R6" s="180"/>
      <c r="T6" s="180"/>
      <c r="U6" s="180"/>
      <c r="V6" s="180"/>
      <c r="W6" s="180"/>
      <c r="X6" s="180"/>
      <c r="Y6" s="180"/>
      <c r="Z6" s="180"/>
    </row>
    <row r="7" spans="1:26" ht="15">
      <c r="A7" s="115" t="s">
        <v>20</v>
      </c>
      <c r="B7" s="116">
        <v>96</v>
      </c>
      <c r="C7" s="116">
        <v>98</v>
      </c>
      <c r="D7" s="116">
        <v>99</v>
      </c>
      <c r="E7" s="116">
        <v>100</v>
      </c>
      <c r="F7" s="116">
        <v>100</v>
      </c>
      <c r="G7" s="116">
        <v>100</v>
      </c>
      <c r="H7" s="116">
        <v>100</v>
      </c>
      <c r="I7" s="116">
        <v>100</v>
      </c>
      <c r="J7" s="117" t="s">
        <v>21</v>
      </c>
      <c r="L7" s="180"/>
      <c r="M7" s="180"/>
      <c r="N7" s="180"/>
      <c r="O7" s="180"/>
      <c r="P7" s="180"/>
      <c r="Q7" s="180"/>
      <c r="R7" s="180"/>
      <c r="T7" s="180"/>
      <c r="U7" s="180"/>
      <c r="V7" s="180"/>
      <c r="W7" s="180"/>
      <c r="X7" s="180"/>
      <c r="Y7" s="180"/>
      <c r="Z7" s="180"/>
    </row>
    <row r="8" spans="1:26" ht="15">
      <c r="A8" s="115" t="s">
        <v>22</v>
      </c>
      <c r="B8" s="116">
        <v>95</v>
      </c>
      <c r="C8" s="116">
        <v>95</v>
      </c>
      <c r="D8" s="116">
        <v>94</v>
      </c>
      <c r="E8" s="116">
        <v>94</v>
      </c>
      <c r="F8" s="116">
        <v>94</v>
      </c>
      <c r="G8" s="116">
        <v>94</v>
      </c>
      <c r="H8" s="116">
        <v>94</v>
      </c>
      <c r="I8" s="116">
        <v>94</v>
      </c>
      <c r="J8" s="117" t="s">
        <v>23</v>
      </c>
      <c r="L8" s="180"/>
      <c r="M8" s="180"/>
      <c r="N8" s="180"/>
      <c r="O8" s="180"/>
      <c r="P8" s="180"/>
      <c r="Q8" s="180"/>
      <c r="R8" s="180"/>
      <c r="T8" s="180"/>
      <c r="U8" s="180"/>
      <c r="V8" s="180"/>
      <c r="W8" s="180"/>
      <c r="X8" s="180"/>
      <c r="Y8" s="180"/>
      <c r="Z8" s="180"/>
    </row>
    <row r="9" spans="1:26" ht="15">
      <c r="A9" s="115" t="s">
        <v>24</v>
      </c>
      <c r="B9" s="116">
        <v>99</v>
      </c>
      <c r="C9" s="116">
        <v>98</v>
      </c>
      <c r="D9" s="116">
        <v>98</v>
      </c>
      <c r="E9" s="116">
        <v>98</v>
      </c>
      <c r="F9" s="116">
        <v>97</v>
      </c>
      <c r="G9" s="116">
        <v>97</v>
      </c>
      <c r="H9" s="116">
        <v>97</v>
      </c>
      <c r="I9" s="116">
        <v>97</v>
      </c>
      <c r="J9" s="117" t="s">
        <v>25</v>
      </c>
      <c r="L9" s="180"/>
      <c r="M9" s="180"/>
      <c r="N9" s="180"/>
      <c r="O9" s="180"/>
      <c r="P9" s="180"/>
      <c r="Q9" s="180"/>
      <c r="R9" s="180"/>
      <c r="T9" s="180"/>
      <c r="U9" s="180"/>
      <c r="V9" s="180"/>
      <c r="W9" s="180"/>
      <c r="X9" s="180"/>
      <c r="Y9" s="180"/>
      <c r="Z9" s="180"/>
    </row>
    <row r="10" spans="1:26" ht="15">
      <c r="A10" s="115" t="s">
        <v>26</v>
      </c>
      <c r="B10" s="116">
        <v>99</v>
      </c>
      <c r="C10" s="116">
        <v>99</v>
      </c>
      <c r="D10" s="116">
        <v>99</v>
      </c>
      <c r="E10" s="116">
        <v>99</v>
      </c>
      <c r="F10" s="116">
        <v>99</v>
      </c>
      <c r="G10" s="116">
        <v>99</v>
      </c>
      <c r="H10" s="116">
        <v>99</v>
      </c>
      <c r="I10" s="116">
        <v>99</v>
      </c>
      <c r="J10" s="117" t="s">
        <v>27</v>
      </c>
      <c r="L10" s="180"/>
      <c r="M10" s="180"/>
      <c r="N10" s="180"/>
      <c r="O10" s="180"/>
      <c r="P10" s="180"/>
      <c r="Q10" s="180"/>
      <c r="R10" s="180"/>
      <c r="T10" s="180"/>
      <c r="U10" s="180"/>
      <c r="V10" s="180"/>
      <c r="W10" s="180"/>
      <c r="X10" s="180"/>
      <c r="Y10" s="180"/>
      <c r="Z10" s="180"/>
    </row>
    <row r="11" spans="1:26" ht="15">
      <c r="A11" s="115" t="s">
        <v>28</v>
      </c>
      <c r="B11" s="116">
        <v>100</v>
      </c>
      <c r="C11" s="116">
        <v>100</v>
      </c>
      <c r="D11" s="116">
        <v>100</v>
      </c>
      <c r="E11" s="116">
        <v>100</v>
      </c>
      <c r="F11" s="116">
        <v>100</v>
      </c>
      <c r="G11" s="116">
        <v>100</v>
      </c>
      <c r="H11" s="116">
        <v>100</v>
      </c>
      <c r="I11" s="116">
        <v>100</v>
      </c>
      <c r="J11" s="117" t="s">
        <v>29</v>
      </c>
      <c r="L11" s="180"/>
      <c r="M11" s="180"/>
      <c r="N11" s="180"/>
      <c r="O11" s="180"/>
      <c r="P11" s="180"/>
      <c r="Q11" s="180"/>
      <c r="R11" s="180"/>
      <c r="T11" s="180"/>
      <c r="U11" s="180"/>
      <c r="V11" s="180"/>
      <c r="W11" s="180"/>
      <c r="X11" s="180"/>
      <c r="Y11" s="180"/>
      <c r="Z11" s="180"/>
    </row>
    <row r="12" spans="1:26" s="37" customFormat="1" ht="15">
      <c r="A12" s="115" t="s">
        <v>350</v>
      </c>
      <c r="B12" s="116">
        <v>54</v>
      </c>
      <c r="C12" s="116">
        <v>54</v>
      </c>
      <c r="D12" s="116" t="s">
        <v>18</v>
      </c>
      <c r="E12" s="116" t="s">
        <v>18</v>
      </c>
      <c r="F12" s="116" t="s">
        <v>18</v>
      </c>
      <c r="G12" s="116" t="s">
        <v>18</v>
      </c>
      <c r="H12" s="116" t="s">
        <v>18</v>
      </c>
      <c r="I12" s="116" t="s">
        <v>18</v>
      </c>
      <c r="J12" s="117" t="s">
        <v>352</v>
      </c>
      <c r="K12" s="168"/>
      <c r="L12" s="180"/>
      <c r="M12" s="180"/>
      <c r="N12" s="180"/>
      <c r="O12" s="180"/>
      <c r="P12" s="180"/>
      <c r="Q12" s="180"/>
      <c r="R12" s="180"/>
      <c r="S12" s="168"/>
      <c r="T12" s="180"/>
      <c r="U12" s="180"/>
      <c r="V12" s="180"/>
      <c r="W12" s="180"/>
      <c r="X12" s="180"/>
      <c r="Y12" s="180"/>
      <c r="Z12" s="180"/>
    </row>
    <row r="13" spans="1:26" s="37" customFormat="1" ht="15">
      <c r="A13" s="115" t="s">
        <v>351</v>
      </c>
      <c r="B13" s="116">
        <v>94</v>
      </c>
      <c r="C13" s="116">
        <v>96</v>
      </c>
      <c r="D13" s="116">
        <v>97</v>
      </c>
      <c r="E13" s="116">
        <v>98</v>
      </c>
      <c r="F13" s="116">
        <v>98</v>
      </c>
      <c r="G13" s="116">
        <v>98</v>
      </c>
      <c r="H13" s="116">
        <v>98</v>
      </c>
      <c r="I13" s="116">
        <v>98</v>
      </c>
      <c r="J13" s="117" t="s">
        <v>353</v>
      </c>
      <c r="K13" s="168"/>
      <c r="L13" s="180"/>
      <c r="M13" s="180"/>
      <c r="N13" s="180"/>
      <c r="O13" s="180"/>
      <c r="P13" s="180"/>
      <c r="Q13" s="180"/>
      <c r="R13" s="180"/>
      <c r="S13" s="168"/>
      <c r="T13" s="180"/>
      <c r="U13" s="180"/>
      <c r="V13" s="180"/>
      <c r="W13" s="180"/>
      <c r="X13" s="180"/>
      <c r="Y13" s="180"/>
      <c r="Z13" s="180"/>
    </row>
    <row r="14" spans="1:26" ht="15">
      <c r="A14" s="115" t="s">
        <v>30</v>
      </c>
      <c r="B14" s="116">
        <v>83</v>
      </c>
      <c r="C14" s="116">
        <v>87</v>
      </c>
      <c r="D14" s="116">
        <v>91</v>
      </c>
      <c r="E14" s="116">
        <v>93</v>
      </c>
      <c r="F14" s="116">
        <v>93</v>
      </c>
      <c r="G14" s="116">
        <v>94</v>
      </c>
      <c r="H14" s="116">
        <v>95</v>
      </c>
      <c r="I14" s="116">
        <v>95</v>
      </c>
      <c r="J14" s="117" t="s">
        <v>31</v>
      </c>
      <c r="L14" s="180"/>
      <c r="M14" s="180"/>
      <c r="N14" s="180"/>
      <c r="O14" s="180"/>
      <c r="P14" s="180"/>
      <c r="Q14" s="180"/>
      <c r="R14" s="180"/>
      <c r="T14" s="180"/>
      <c r="U14" s="180"/>
      <c r="V14" s="180"/>
      <c r="W14" s="180"/>
      <c r="X14" s="180"/>
      <c r="Y14" s="180"/>
      <c r="Z14" s="180"/>
    </row>
    <row r="15" spans="1:26" s="39" customFormat="1" ht="15">
      <c r="A15" s="118" t="s">
        <v>52</v>
      </c>
      <c r="B15" s="119">
        <v>100</v>
      </c>
      <c r="C15" s="119">
        <v>94</v>
      </c>
      <c r="D15" s="119">
        <v>86</v>
      </c>
      <c r="E15" s="119">
        <v>82</v>
      </c>
      <c r="F15" s="119">
        <v>82</v>
      </c>
      <c r="G15" s="119">
        <v>82</v>
      </c>
      <c r="H15" s="119">
        <v>82</v>
      </c>
      <c r="I15" s="119">
        <v>82</v>
      </c>
      <c r="J15" s="120" t="s">
        <v>33</v>
      </c>
      <c r="K15" s="168"/>
      <c r="L15" s="180"/>
      <c r="M15" s="180"/>
      <c r="N15" s="180"/>
      <c r="O15" s="180"/>
      <c r="P15" s="180"/>
      <c r="Q15" s="180"/>
      <c r="R15" s="180"/>
      <c r="S15" s="168"/>
      <c r="T15" s="180"/>
      <c r="U15" s="180"/>
      <c r="V15" s="180"/>
      <c r="W15" s="180"/>
      <c r="X15" s="180"/>
      <c r="Y15" s="180"/>
      <c r="Z15" s="180"/>
    </row>
    <row r="16" spans="1:26" s="39" customFormat="1" ht="15">
      <c r="A16" s="118" t="s">
        <v>34</v>
      </c>
      <c r="B16" s="119">
        <v>100</v>
      </c>
      <c r="C16" s="119">
        <v>100</v>
      </c>
      <c r="D16" s="119">
        <v>100</v>
      </c>
      <c r="E16" s="119">
        <v>100</v>
      </c>
      <c r="F16" s="119">
        <v>100</v>
      </c>
      <c r="G16" s="119">
        <v>100</v>
      </c>
      <c r="H16" s="119">
        <v>100</v>
      </c>
      <c r="I16" s="119">
        <v>100</v>
      </c>
      <c r="J16" s="120" t="s">
        <v>35</v>
      </c>
      <c r="K16" s="168"/>
      <c r="L16" s="180"/>
      <c r="M16" s="180"/>
      <c r="N16" s="180"/>
      <c r="O16" s="180"/>
      <c r="P16" s="180"/>
      <c r="Q16" s="180"/>
      <c r="R16" s="180"/>
      <c r="S16" s="168"/>
      <c r="T16" s="180"/>
      <c r="U16" s="180"/>
      <c r="V16" s="180"/>
      <c r="W16" s="180"/>
      <c r="X16" s="180"/>
      <c r="Y16" s="180"/>
      <c r="Z16" s="180"/>
    </row>
    <row r="17" spans="1:26" s="39" customFormat="1" ht="15.75" customHeight="1">
      <c r="A17" s="118" t="s">
        <v>36</v>
      </c>
      <c r="B17" s="119">
        <v>92</v>
      </c>
      <c r="C17" s="119">
        <v>95</v>
      </c>
      <c r="D17" s="119">
        <v>97</v>
      </c>
      <c r="E17" s="119">
        <v>97</v>
      </c>
      <c r="F17" s="119">
        <v>97</v>
      </c>
      <c r="G17" s="119">
        <v>97</v>
      </c>
      <c r="H17" s="119">
        <v>97</v>
      </c>
      <c r="I17" s="119">
        <v>97</v>
      </c>
      <c r="J17" s="120" t="s">
        <v>37</v>
      </c>
      <c r="K17" s="168"/>
      <c r="L17" s="180"/>
      <c r="M17" s="180"/>
      <c r="N17" s="180"/>
      <c r="O17" s="180"/>
      <c r="P17" s="180"/>
      <c r="Q17" s="180"/>
      <c r="R17" s="180"/>
      <c r="S17" s="168"/>
      <c r="T17" s="180"/>
      <c r="U17" s="180"/>
      <c r="V17" s="180"/>
      <c r="W17" s="180"/>
      <c r="X17" s="180"/>
      <c r="Y17" s="180"/>
      <c r="Z17" s="180"/>
    </row>
    <row r="18" spans="1:26" s="39" customFormat="1" ht="15.75" customHeight="1">
      <c r="A18" s="118" t="s">
        <v>38</v>
      </c>
      <c r="B18" s="119">
        <v>86</v>
      </c>
      <c r="C18" s="119">
        <v>76</v>
      </c>
      <c r="D18" s="119">
        <v>71</v>
      </c>
      <c r="E18" s="119">
        <v>68</v>
      </c>
      <c r="F18" s="119">
        <v>67</v>
      </c>
      <c r="G18" s="119">
        <v>66</v>
      </c>
      <c r="H18" s="119">
        <v>66</v>
      </c>
      <c r="I18" s="119">
        <v>66</v>
      </c>
      <c r="J18" s="120" t="s">
        <v>39</v>
      </c>
      <c r="K18" s="168"/>
      <c r="L18" s="180"/>
      <c r="M18" s="180"/>
      <c r="N18" s="180"/>
      <c r="O18" s="180"/>
      <c r="P18" s="180"/>
      <c r="Q18" s="180"/>
      <c r="R18" s="180"/>
      <c r="S18" s="168"/>
      <c r="T18" s="180"/>
      <c r="U18" s="180"/>
      <c r="V18" s="180"/>
      <c r="W18" s="180"/>
      <c r="X18" s="180"/>
      <c r="Y18" s="180"/>
      <c r="Z18" s="180"/>
    </row>
    <row r="19" spans="1:26" ht="15">
      <c r="A19" s="115" t="s">
        <v>40</v>
      </c>
      <c r="B19" s="116">
        <v>97</v>
      </c>
      <c r="C19" s="116">
        <v>95</v>
      </c>
      <c r="D19" s="116">
        <v>94</v>
      </c>
      <c r="E19" s="116">
        <v>93</v>
      </c>
      <c r="F19" s="116">
        <v>93</v>
      </c>
      <c r="G19" s="116">
        <v>93</v>
      </c>
      <c r="H19" s="116">
        <v>93</v>
      </c>
      <c r="I19" s="116">
        <v>92</v>
      </c>
      <c r="J19" s="117" t="s">
        <v>41</v>
      </c>
      <c r="L19" s="180"/>
      <c r="M19" s="180"/>
      <c r="N19" s="180"/>
      <c r="O19" s="180"/>
      <c r="P19" s="180"/>
      <c r="Q19" s="180"/>
      <c r="R19" s="180"/>
      <c r="T19" s="180"/>
      <c r="U19" s="180"/>
      <c r="V19" s="180"/>
      <c r="W19" s="180"/>
      <c r="X19" s="180"/>
      <c r="Y19" s="180"/>
      <c r="Z19" s="180"/>
    </row>
    <row r="20" spans="1:26" s="37" customFormat="1" ht="15">
      <c r="A20" s="115" t="s">
        <v>354</v>
      </c>
      <c r="B20" s="116">
        <v>95</v>
      </c>
      <c r="C20" s="116">
        <v>97</v>
      </c>
      <c r="D20" s="116">
        <v>99</v>
      </c>
      <c r="E20" s="116">
        <v>99</v>
      </c>
      <c r="F20" s="116">
        <v>100</v>
      </c>
      <c r="G20" s="116">
        <v>100</v>
      </c>
      <c r="H20" s="116">
        <v>100</v>
      </c>
      <c r="I20" s="116">
        <v>100</v>
      </c>
      <c r="J20" s="117" t="s">
        <v>355</v>
      </c>
      <c r="K20" s="168"/>
      <c r="L20" s="180"/>
      <c r="M20" s="180"/>
      <c r="N20" s="180"/>
      <c r="O20" s="180"/>
      <c r="P20" s="180"/>
      <c r="Q20" s="180"/>
      <c r="R20" s="180"/>
      <c r="S20" s="168"/>
      <c r="T20" s="180"/>
      <c r="U20" s="180"/>
      <c r="V20" s="180"/>
      <c r="W20" s="180"/>
      <c r="X20" s="180"/>
      <c r="Y20" s="180"/>
      <c r="Z20" s="180"/>
    </row>
    <row r="21" spans="1:26" ht="15">
      <c r="A21" s="115" t="s">
        <v>42</v>
      </c>
      <c r="B21" s="116">
        <v>100</v>
      </c>
      <c r="C21" s="116">
        <v>100</v>
      </c>
      <c r="D21" s="116">
        <v>100</v>
      </c>
      <c r="E21" s="116">
        <v>100</v>
      </c>
      <c r="F21" s="116">
        <v>100</v>
      </c>
      <c r="G21" s="116">
        <v>100</v>
      </c>
      <c r="H21" s="116">
        <v>100</v>
      </c>
      <c r="I21" s="116">
        <v>100</v>
      </c>
      <c r="J21" s="117" t="s">
        <v>43</v>
      </c>
      <c r="L21" s="180"/>
      <c r="M21" s="180"/>
      <c r="N21" s="180"/>
      <c r="O21" s="180"/>
      <c r="P21" s="180"/>
      <c r="Q21" s="180"/>
      <c r="R21" s="180"/>
      <c r="T21" s="180"/>
      <c r="U21" s="180"/>
      <c r="V21" s="180"/>
      <c r="W21" s="180"/>
      <c r="X21" s="180"/>
      <c r="Y21" s="180"/>
      <c r="Z21" s="180"/>
    </row>
    <row r="22" spans="1:26" ht="15.75" thickBot="1">
      <c r="A22" s="121" t="s">
        <v>44</v>
      </c>
      <c r="B22" s="122">
        <v>96</v>
      </c>
      <c r="C22" s="122">
        <v>83</v>
      </c>
      <c r="D22" s="122">
        <v>76</v>
      </c>
      <c r="E22" s="122">
        <v>72</v>
      </c>
      <c r="F22" s="122">
        <v>72</v>
      </c>
      <c r="G22" s="122">
        <v>72</v>
      </c>
      <c r="H22" s="122">
        <v>72</v>
      </c>
      <c r="I22" s="122">
        <v>72</v>
      </c>
      <c r="J22" s="123" t="s">
        <v>45</v>
      </c>
      <c r="L22" s="180"/>
      <c r="M22" s="180"/>
      <c r="N22" s="180"/>
      <c r="O22" s="180"/>
      <c r="P22" s="180"/>
      <c r="Q22" s="180"/>
      <c r="R22" s="180"/>
      <c r="T22" s="180"/>
      <c r="U22" s="180"/>
      <c r="V22" s="180"/>
      <c r="W22" s="180"/>
      <c r="X22" s="180"/>
      <c r="Y22" s="180"/>
      <c r="Z22" s="180"/>
    </row>
    <row r="23" spans="1:26" s="39" customFormat="1" ht="17.25" thickBot="1">
      <c r="A23" s="124" t="s">
        <v>390</v>
      </c>
      <c r="B23" s="125" t="s">
        <v>18</v>
      </c>
      <c r="C23" s="125">
        <v>93.0529694007029</v>
      </c>
      <c r="D23" s="125">
        <v>91.16574754719292</v>
      </c>
      <c r="E23" s="125">
        <v>91.19817191182646</v>
      </c>
      <c r="F23" s="125">
        <v>91.13840898235645</v>
      </c>
      <c r="G23" s="125">
        <v>91.07926652845964</v>
      </c>
      <c r="H23" s="125">
        <v>91.14826464992923</v>
      </c>
      <c r="I23" s="125" t="s">
        <v>18</v>
      </c>
      <c r="J23" s="126" t="s">
        <v>344</v>
      </c>
      <c r="K23" s="168"/>
      <c r="L23" s="180"/>
      <c r="M23" s="180"/>
      <c r="N23" s="180"/>
      <c r="O23" s="180"/>
      <c r="P23" s="180"/>
      <c r="Q23" s="180"/>
      <c r="R23" s="180"/>
      <c r="S23" s="168"/>
      <c r="T23" s="168"/>
      <c r="U23" s="168"/>
      <c r="V23" s="168"/>
      <c r="W23" s="168"/>
      <c r="X23" s="168"/>
      <c r="Y23" s="168"/>
      <c r="Z23" s="168"/>
    </row>
    <row r="24" spans="1:26" s="39" customFormat="1" ht="17.25" thickBot="1">
      <c r="A24" s="124" t="s">
        <v>380</v>
      </c>
      <c r="B24" s="125" t="e">
        <f>(L24/T24)*100</f>
        <v>#DIV/0!</v>
      </c>
      <c r="C24" s="125">
        <v>95.47168225174325</v>
      </c>
      <c r="D24" s="125">
        <v>97.30658897492293</v>
      </c>
      <c r="E24" s="125">
        <v>97.71945564736622</v>
      </c>
      <c r="F24" s="125">
        <v>97.71945564736622</v>
      </c>
      <c r="G24" s="125">
        <v>97.77393791307874</v>
      </c>
      <c r="H24" s="125">
        <v>97.82189638006483</v>
      </c>
      <c r="I24" s="125" t="s">
        <v>18</v>
      </c>
      <c r="J24" s="126" t="s">
        <v>46</v>
      </c>
      <c r="K24" s="168"/>
      <c r="L24" s="180"/>
      <c r="M24" s="180"/>
      <c r="N24" s="180"/>
      <c r="O24" s="180"/>
      <c r="P24" s="180"/>
      <c r="Q24" s="180"/>
      <c r="R24" s="180"/>
      <c r="S24" s="168"/>
      <c r="T24" s="168"/>
      <c r="U24" s="168"/>
      <c r="V24" s="168"/>
      <c r="W24" s="168"/>
      <c r="X24" s="168"/>
      <c r="Y24" s="168"/>
      <c r="Z24" s="168"/>
    </row>
    <row r="25" spans="1:10" ht="15">
      <c r="A25" s="127"/>
      <c r="B25" s="128"/>
      <c r="C25" s="128"/>
      <c r="D25" s="128"/>
      <c r="E25" s="128"/>
      <c r="F25" s="128"/>
      <c r="G25" s="128"/>
      <c r="H25" s="128"/>
      <c r="I25" s="128"/>
      <c r="J25" s="128"/>
    </row>
    <row r="26" spans="1:10" ht="30.95" customHeight="1">
      <c r="A26" s="175" t="s">
        <v>58</v>
      </c>
      <c r="B26" s="199" t="s">
        <v>362</v>
      </c>
      <c r="C26" s="199"/>
      <c r="D26" s="199"/>
      <c r="E26" s="199"/>
      <c r="F26" s="199"/>
      <c r="G26" s="199"/>
      <c r="H26" s="199"/>
      <c r="I26" s="199"/>
      <c r="J26" s="199"/>
    </row>
    <row r="27" spans="1:10" ht="30.95" customHeight="1">
      <c r="A27" s="175" t="s">
        <v>47</v>
      </c>
      <c r="B27" s="176">
        <v>1</v>
      </c>
      <c r="C27" s="177">
        <v>1</v>
      </c>
      <c r="D27" s="199" t="s">
        <v>48</v>
      </c>
      <c r="E27" s="199"/>
      <c r="F27" s="199"/>
      <c r="G27" s="199"/>
      <c r="H27" s="178"/>
      <c r="I27" s="178"/>
      <c r="J27" s="178"/>
    </row>
    <row r="28" spans="1:10" ht="39.75" customHeight="1">
      <c r="A28" s="179"/>
      <c r="B28" s="176">
        <v>2</v>
      </c>
      <c r="C28" s="177">
        <v>2</v>
      </c>
      <c r="D28" s="199" t="s">
        <v>342</v>
      </c>
      <c r="E28" s="199"/>
      <c r="F28" s="199"/>
      <c r="G28" s="199"/>
      <c r="H28" s="199"/>
      <c r="I28" s="199"/>
      <c r="J28" s="199"/>
    </row>
    <row r="29" spans="1:10" ht="30.95" customHeight="1">
      <c r="A29" s="179"/>
      <c r="B29" s="176">
        <v>3</v>
      </c>
      <c r="C29" s="177">
        <v>3</v>
      </c>
      <c r="D29" s="199" t="s">
        <v>387</v>
      </c>
      <c r="E29" s="199"/>
      <c r="F29" s="199"/>
      <c r="G29" s="199"/>
      <c r="H29" s="199"/>
      <c r="I29" s="199"/>
      <c r="J29" s="199"/>
    </row>
    <row r="38" ht="15.75" customHeight="1"/>
    <row r="40" ht="15.75" customHeight="1"/>
    <row r="41" ht="15.75" customHeight="1"/>
    <row r="52" ht="15.75" customHeight="1"/>
    <row r="53" ht="15.75" customHeight="1"/>
    <row r="64" ht="15.75" customHeight="1"/>
    <row r="65" ht="15.75" customHeight="1"/>
    <row r="76" ht="15.75" customHeight="1"/>
    <row r="78" ht="15.75" customHeight="1"/>
    <row r="79" ht="15.75" customHeight="1"/>
    <row r="90" ht="15.75" customHeight="1"/>
    <row r="91" ht="15.75" customHeight="1"/>
    <row r="102" ht="15.75" customHeight="1"/>
    <row r="103" ht="15.75" customHeight="1"/>
    <row r="114" ht="15.75" customHeight="1"/>
    <row r="116" ht="15.75" customHeight="1"/>
    <row r="117" ht="15.75" customHeight="1"/>
    <row r="128" ht="15.75" customHeight="1"/>
    <row r="129" ht="15.75" customHeight="1"/>
    <row r="140" ht="15.75" customHeight="1"/>
    <row r="141" ht="15.75" customHeight="1"/>
    <row r="152" ht="15.75" customHeight="1"/>
    <row r="154" ht="15.75" customHeight="1"/>
    <row r="155" ht="15.75" customHeight="1"/>
    <row r="166" ht="15.75" customHeight="1"/>
    <row r="167" ht="15.75" customHeight="1"/>
    <row r="178" ht="15.75" customHeight="1"/>
    <row r="179" ht="15.75" customHeight="1"/>
  </sheetData>
  <mergeCells count="7">
    <mergeCell ref="D28:J28"/>
    <mergeCell ref="D29:J29"/>
    <mergeCell ref="A1:J1"/>
    <mergeCell ref="A2:J2"/>
    <mergeCell ref="A3:J3"/>
    <mergeCell ref="B26:J26"/>
    <mergeCell ref="D27:G27"/>
  </mergeCells>
  <printOptions/>
  <pageMargins left="0.7" right="0.7" top="0.75" bottom="0.75" header="0.3" footer="0.3"/>
  <pageSetup horizontalDpi="1200" verticalDpi="12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view="pageBreakPreview" zoomScale="85" zoomScaleSheetLayoutView="85" workbookViewId="0" topLeftCell="C1">
      <selection activeCell="M33" sqref="M33"/>
    </sheetView>
  </sheetViews>
  <sheetFormatPr defaultColWidth="9.140625" defaultRowHeight="15"/>
  <cols>
    <col min="1" max="1" width="23.00390625" style="0" customWidth="1"/>
    <col min="2" max="2" width="11.8515625" style="0" hidden="1" customWidth="1"/>
    <col min="3" max="3" width="11.8515625" style="0" customWidth="1"/>
    <col min="4" max="4" width="11.8515625" style="0" hidden="1" customWidth="1"/>
    <col min="5" max="9" width="11.8515625" style="0" customWidth="1"/>
    <col min="10" max="10" width="21.57421875" style="0" customWidth="1"/>
    <col min="11" max="12" width="9.140625" style="168" customWidth="1"/>
    <col min="13" max="17" width="9.28125" style="168" customWidth="1"/>
    <col min="18" max="18" width="12.28125" style="168" customWidth="1"/>
    <col min="19" max="19" width="9.140625" style="168" customWidth="1"/>
    <col min="20" max="20" width="9.28125" style="168" customWidth="1"/>
    <col min="21" max="26" width="12.28125" style="168" customWidth="1"/>
  </cols>
  <sheetData>
    <row r="1" spans="1:10" ht="15.75">
      <c r="A1" s="200" t="s">
        <v>55</v>
      </c>
      <c r="B1" s="200"/>
      <c r="C1" s="200"/>
      <c r="D1" s="200"/>
      <c r="E1" s="200"/>
      <c r="F1" s="200"/>
      <c r="G1" s="200"/>
      <c r="H1" s="200"/>
      <c r="I1" s="200"/>
      <c r="J1" s="200"/>
    </row>
    <row r="2" spans="1:10" ht="17.25">
      <c r="A2" s="200" t="s">
        <v>358</v>
      </c>
      <c r="B2" s="200"/>
      <c r="C2" s="200"/>
      <c r="D2" s="200"/>
      <c r="E2" s="200"/>
      <c r="F2" s="200"/>
      <c r="G2" s="200"/>
      <c r="H2" s="200"/>
      <c r="I2" s="200"/>
      <c r="J2" s="200"/>
    </row>
    <row r="3" spans="1:10" ht="15">
      <c r="A3" s="200" t="s">
        <v>56</v>
      </c>
      <c r="B3" s="200"/>
      <c r="C3" s="200"/>
      <c r="D3" s="200"/>
      <c r="E3" s="200"/>
      <c r="F3" s="200"/>
      <c r="G3" s="200"/>
      <c r="H3" s="200"/>
      <c r="I3" s="200"/>
      <c r="J3" s="200"/>
    </row>
    <row r="4" ht="15.75" thickBot="1">
      <c r="A4" s="9"/>
    </row>
    <row r="5" spans="1:10" ht="15.75" thickBot="1">
      <c r="A5" s="27"/>
      <c r="B5" s="28">
        <v>1990</v>
      </c>
      <c r="C5" s="28">
        <v>2000</v>
      </c>
      <c r="D5" s="28">
        <v>2005</v>
      </c>
      <c r="E5" s="28">
        <v>2008</v>
      </c>
      <c r="F5" s="28">
        <v>2009</v>
      </c>
      <c r="G5" s="28">
        <v>2010</v>
      </c>
      <c r="H5" s="28">
        <v>2011</v>
      </c>
      <c r="I5" s="28">
        <v>2012</v>
      </c>
      <c r="J5" s="29"/>
    </row>
    <row r="6" spans="1:26" s="39" customFormat="1" ht="15">
      <c r="A6" s="118" t="s">
        <v>17</v>
      </c>
      <c r="B6" s="119">
        <v>95</v>
      </c>
      <c r="C6" s="119">
        <v>99</v>
      </c>
      <c r="D6" s="119">
        <v>100</v>
      </c>
      <c r="E6" s="119">
        <v>100</v>
      </c>
      <c r="F6" s="119">
        <v>100</v>
      </c>
      <c r="G6" s="119">
        <v>100</v>
      </c>
      <c r="H6" s="119">
        <v>100</v>
      </c>
      <c r="I6" s="119">
        <v>100</v>
      </c>
      <c r="J6" s="120" t="s">
        <v>19</v>
      </c>
      <c r="K6" s="168"/>
      <c r="L6" s="180"/>
      <c r="M6" s="180"/>
      <c r="N6" s="180"/>
      <c r="O6" s="180"/>
      <c r="P6" s="180"/>
      <c r="Q6" s="180"/>
      <c r="R6" s="180"/>
      <c r="S6" s="168"/>
      <c r="T6" s="180"/>
      <c r="U6" s="180"/>
      <c r="V6" s="180"/>
      <c r="W6" s="180"/>
      <c r="X6" s="180"/>
      <c r="Y6" s="180"/>
      <c r="Z6" s="180"/>
    </row>
    <row r="7" spans="1:26" ht="15">
      <c r="A7" s="115" t="s">
        <v>20</v>
      </c>
      <c r="B7" s="116">
        <v>90</v>
      </c>
      <c r="C7" s="116">
        <v>95</v>
      </c>
      <c r="D7" s="116">
        <v>97</v>
      </c>
      <c r="E7" s="116">
        <v>98</v>
      </c>
      <c r="F7" s="116">
        <v>98</v>
      </c>
      <c r="G7" s="116">
        <v>99</v>
      </c>
      <c r="H7" s="116">
        <v>99</v>
      </c>
      <c r="I7" s="116">
        <v>99</v>
      </c>
      <c r="J7" s="117" t="s">
        <v>21</v>
      </c>
      <c r="L7" s="180"/>
      <c r="M7" s="180"/>
      <c r="N7" s="180"/>
      <c r="O7" s="180"/>
      <c r="P7" s="180"/>
      <c r="Q7" s="180"/>
      <c r="R7" s="180"/>
      <c r="T7" s="180"/>
      <c r="U7" s="180"/>
      <c r="V7" s="180"/>
      <c r="W7" s="180"/>
      <c r="X7" s="180"/>
      <c r="Y7" s="180"/>
      <c r="Z7" s="180"/>
    </row>
    <row r="8" spans="1:26" ht="15">
      <c r="A8" s="115" t="s">
        <v>22</v>
      </c>
      <c r="B8" s="116">
        <v>39</v>
      </c>
      <c r="C8" s="116">
        <v>49</v>
      </c>
      <c r="D8" s="116">
        <v>57</v>
      </c>
      <c r="E8" s="116">
        <v>62</v>
      </c>
      <c r="F8" s="116">
        <v>64</v>
      </c>
      <c r="G8" s="119">
        <v>65</v>
      </c>
      <c r="H8" s="119">
        <v>67</v>
      </c>
      <c r="I8" s="119">
        <v>69</v>
      </c>
      <c r="J8" s="117" t="s">
        <v>23</v>
      </c>
      <c r="L8" s="180"/>
      <c r="M8" s="180"/>
      <c r="N8" s="180"/>
      <c r="O8" s="180"/>
      <c r="P8" s="180"/>
      <c r="Q8" s="180"/>
      <c r="R8" s="180"/>
      <c r="T8" s="180"/>
      <c r="U8" s="180"/>
      <c r="V8" s="180"/>
      <c r="W8" s="180"/>
      <c r="X8" s="180"/>
      <c r="Y8" s="180"/>
      <c r="Z8" s="180"/>
    </row>
    <row r="9" spans="1:26" ht="15">
      <c r="A9" s="115" t="s">
        <v>24</v>
      </c>
      <c r="B9" s="116">
        <v>91</v>
      </c>
      <c r="C9" s="116">
        <v>91</v>
      </c>
      <c r="D9" s="116">
        <v>91</v>
      </c>
      <c r="E9" s="116">
        <v>91</v>
      </c>
      <c r="F9" s="116">
        <v>91</v>
      </c>
      <c r="G9" s="116">
        <v>91</v>
      </c>
      <c r="H9" s="116">
        <v>90</v>
      </c>
      <c r="I9" s="116">
        <v>90</v>
      </c>
      <c r="J9" s="117" t="s">
        <v>25</v>
      </c>
      <c r="L9" s="180"/>
      <c r="M9" s="180"/>
      <c r="N9" s="180"/>
      <c r="O9" s="180"/>
      <c r="P9" s="180"/>
      <c r="Q9" s="180"/>
      <c r="R9" s="180"/>
      <c r="T9" s="180"/>
      <c r="U9" s="180"/>
      <c r="V9" s="180"/>
      <c r="W9" s="180"/>
      <c r="X9" s="180"/>
      <c r="Y9" s="180"/>
      <c r="Z9" s="180"/>
    </row>
    <row r="10" spans="1:26" ht="15">
      <c r="A10" s="115" t="s">
        <v>26</v>
      </c>
      <c r="B10" s="116">
        <v>99</v>
      </c>
      <c r="C10" s="116">
        <v>99</v>
      </c>
      <c r="D10" s="116">
        <v>99</v>
      </c>
      <c r="E10" s="116">
        <v>99</v>
      </c>
      <c r="F10" s="116">
        <v>99</v>
      </c>
      <c r="G10" s="116">
        <v>99</v>
      </c>
      <c r="H10" s="116">
        <v>99</v>
      </c>
      <c r="I10" s="116">
        <v>99</v>
      </c>
      <c r="J10" s="117" t="s">
        <v>27</v>
      </c>
      <c r="L10" s="180"/>
      <c r="M10" s="180"/>
      <c r="N10" s="180"/>
      <c r="O10" s="180"/>
      <c r="P10" s="180"/>
      <c r="Q10" s="180"/>
      <c r="R10" s="180"/>
      <c r="T10" s="180"/>
      <c r="U10" s="180"/>
      <c r="V10" s="180"/>
      <c r="W10" s="180"/>
      <c r="X10" s="180"/>
      <c r="Y10" s="180"/>
      <c r="Z10" s="180"/>
    </row>
    <row r="11" spans="1:26" ht="15">
      <c r="A11" s="115" t="s">
        <v>28</v>
      </c>
      <c r="B11" s="116">
        <v>100</v>
      </c>
      <c r="C11" s="116">
        <v>100</v>
      </c>
      <c r="D11" s="116">
        <v>100</v>
      </c>
      <c r="E11" s="116">
        <v>100</v>
      </c>
      <c r="F11" s="116">
        <v>100</v>
      </c>
      <c r="G11" s="116">
        <v>100</v>
      </c>
      <c r="H11" s="116">
        <v>100</v>
      </c>
      <c r="I11" s="116">
        <v>100</v>
      </c>
      <c r="J11" s="117" t="s">
        <v>29</v>
      </c>
      <c r="L11" s="180"/>
      <c r="M11" s="180"/>
      <c r="N11" s="180"/>
      <c r="O11" s="180"/>
      <c r="P11" s="180"/>
      <c r="Q11" s="180"/>
      <c r="R11" s="180"/>
      <c r="T11" s="180"/>
      <c r="U11" s="180"/>
      <c r="V11" s="180"/>
      <c r="W11" s="180"/>
      <c r="X11" s="180"/>
      <c r="Y11" s="180"/>
      <c r="Z11" s="180"/>
    </row>
    <row r="12" spans="1:26" s="37" customFormat="1" ht="15">
      <c r="A12" s="115" t="s">
        <v>350</v>
      </c>
      <c r="B12" s="116">
        <v>55</v>
      </c>
      <c r="C12" s="116">
        <v>55</v>
      </c>
      <c r="D12" s="116" t="s">
        <v>18</v>
      </c>
      <c r="E12" s="116" t="s">
        <v>18</v>
      </c>
      <c r="F12" s="116" t="s">
        <v>18</v>
      </c>
      <c r="G12" s="116" t="s">
        <v>18</v>
      </c>
      <c r="H12" s="116" t="s">
        <v>18</v>
      </c>
      <c r="I12" s="116" t="s">
        <v>18</v>
      </c>
      <c r="J12" s="117" t="s">
        <v>352</v>
      </c>
      <c r="K12" s="168"/>
      <c r="L12" s="180"/>
      <c r="M12" s="180"/>
      <c r="N12" s="180"/>
      <c r="O12" s="180"/>
      <c r="P12" s="180"/>
      <c r="Q12" s="180"/>
      <c r="R12" s="180"/>
      <c r="S12" s="168"/>
      <c r="T12" s="180"/>
      <c r="U12" s="180"/>
      <c r="V12" s="180"/>
      <c r="W12" s="180"/>
      <c r="X12" s="180"/>
      <c r="Y12" s="180"/>
      <c r="Z12" s="180"/>
    </row>
    <row r="13" spans="1:26" s="37" customFormat="1" ht="15">
      <c r="A13" s="115" t="s">
        <v>351</v>
      </c>
      <c r="B13" s="116">
        <v>53</v>
      </c>
      <c r="C13" s="116">
        <v>58</v>
      </c>
      <c r="D13" s="116">
        <v>60</v>
      </c>
      <c r="E13" s="116">
        <v>62</v>
      </c>
      <c r="F13" s="116">
        <v>62</v>
      </c>
      <c r="G13" s="116">
        <v>63</v>
      </c>
      <c r="H13" s="116">
        <v>63</v>
      </c>
      <c r="I13" s="116">
        <v>64</v>
      </c>
      <c r="J13" s="117" t="s">
        <v>353</v>
      </c>
      <c r="K13" s="168"/>
      <c r="L13" s="180"/>
      <c r="M13" s="180"/>
      <c r="N13" s="180"/>
      <c r="O13" s="180"/>
      <c r="P13" s="180"/>
      <c r="Q13" s="180"/>
      <c r="R13" s="180"/>
      <c r="S13" s="168"/>
      <c r="T13" s="180"/>
      <c r="U13" s="180"/>
      <c r="V13" s="180"/>
      <c r="W13" s="180"/>
      <c r="X13" s="180"/>
      <c r="Y13" s="180"/>
      <c r="Z13" s="180"/>
    </row>
    <row r="14" spans="1:26" ht="15">
      <c r="A14" s="115" t="s">
        <v>30</v>
      </c>
      <c r="B14" s="116">
        <v>70</v>
      </c>
      <c r="C14" s="116">
        <v>75</v>
      </c>
      <c r="D14" s="116">
        <v>80</v>
      </c>
      <c r="E14" s="116">
        <v>83</v>
      </c>
      <c r="F14" s="116">
        <v>83</v>
      </c>
      <c r="G14" s="116">
        <v>84</v>
      </c>
      <c r="H14" s="116">
        <v>85</v>
      </c>
      <c r="I14" s="116">
        <v>86</v>
      </c>
      <c r="J14" s="117" t="s">
        <v>57</v>
      </c>
      <c r="L14" s="180"/>
      <c r="M14" s="180"/>
      <c r="N14" s="180"/>
      <c r="O14" s="180"/>
      <c r="P14" s="180"/>
      <c r="Q14" s="180"/>
      <c r="R14" s="180"/>
      <c r="T14" s="180"/>
      <c r="U14" s="180"/>
      <c r="V14" s="180"/>
      <c r="W14" s="180"/>
      <c r="X14" s="180"/>
      <c r="Y14" s="180"/>
      <c r="Z14" s="180"/>
    </row>
    <row r="15" spans="1:26" s="39" customFormat="1" ht="15">
      <c r="A15" s="118" t="s">
        <v>363</v>
      </c>
      <c r="B15" s="119" t="s">
        <v>18</v>
      </c>
      <c r="C15" s="119">
        <v>87</v>
      </c>
      <c r="D15" s="119">
        <v>84</v>
      </c>
      <c r="E15" s="119">
        <v>83</v>
      </c>
      <c r="F15" s="119">
        <v>82</v>
      </c>
      <c r="G15" s="119">
        <v>82</v>
      </c>
      <c r="H15" s="119">
        <v>82</v>
      </c>
      <c r="I15" s="119">
        <v>82</v>
      </c>
      <c r="J15" s="120" t="s">
        <v>33</v>
      </c>
      <c r="K15" s="168"/>
      <c r="L15" s="180"/>
      <c r="M15" s="180"/>
      <c r="N15" s="180"/>
      <c r="O15" s="180"/>
      <c r="P15" s="180"/>
      <c r="Q15" s="180"/>
      <c r="R15" s="180"/>
      <c r="S15" s="168"/>
      <c r="T15" s="180"/>
      <c r="U15" s="180"/>
      <c r="V15" s="180"/>
      <c r="W15" s="180"/>
      <c r="X15" s="180"/>
      <c r="Y15" s="180"/>
      <c r="Z15" s="180"/>
    </row>
    <row r="16" spans="1:26" ht="15">
      <c r="A16" s="115" t="s">
        <v>34</v>
      </c>
      <c r="B16" s="116">
        <v>100</v>
      </c>
      <c r="C16" s="116">
        <v>100</v>
      </c>
      <c r="D16" s="116">
        <v>100</v>
      </c>
      <c r="E16" s="116">
        <v>100</v>
      </c>
      <c r="F16" s="116">
        <v>100</v>
      </c>
      <c r="G16" s="116">
        <v>100</v>
      </c>
      <c r="H16" s="116">
        <v>100</v>
      </c>
      <c r="I16" s="116">
        <v>100</v>
      </c>
      <c r="J16" s="117" t="s">
        <v>35</v>
      </c>
      <c r="L16" s="180"/>
      <c r="M16" s="180"/>
      <c r="N16" s="180"/>
      <c r="O16" s="180"/>
      <c r="P16" s="180"/>
      <c r="Q16" s="180"/>
      <c r="R16" s="180"/>
      <c r="T16" s="180"/>
      <c r="U16" s="180"/>
      <c r="V16" s="180"/>
      <c r="W16" s="180"/>
      <c r="X16" s="180"/>
      <c r="Y16" s="180"/>
      <c r="Z16" s="180"/>
    </row>
    <row r="17" spans="1:26" s="39" customFormat="1" ht="15">
      <c r="A17" s="118" t="s">
        <v>36</v>
      </c>
      <c r="B17" s="119">
        <v>92</v>
      </c>
      <c r="C17" s="119">
        <v>95</v>
      </c>
      <c r="D17" s="119">
        <v>97</v>
      </c>
      <c r="E17" s="119">
        <v>97</v>
      </c>
      <c r="F17" s="119">
        <v>97</v>
      </c>
      <c r="G17" s="119">
        <v>97</v>
      </c>
      <c r="H17" s="119">
        <v>97</v>
      </c>
      <c r="I17" s="119">
        <v>97</v>
      </c>
      <c r="J17" s="120" t="s">
        <v>37</v>
      </c>
      <c r="K17" s="168"/>
      <c r="L17" s="180"/>
      <c r="M17" s="180"/>
      <c r="N17" s="180"/>
      <c r="O17" s="180"/>
      <c r="P17" s="180"/>
      <c r="Q17" s="180"/>
      <c r="R17" s="180"/>
      <c r="S17" s="168"/>
      <c r="T17" s="180"/>
      <c r="U17" s="180"/>
      <c r="V17" s="180"/>
      <c r="W17" s="180"/>
      <c r="X17" s="180"/>
      <c r="Y17" s="180"/>
      <c r="Z17" s="180"/>
    </row>
    <row r="18" spans="1:26" s="39" customFormat="1" ht="15">
      <c r="A18" s="118" t="s">
        <v>38</v>
      </c>
      <c r="B18" s="119">
        <v>61</v>
      </c>
      <c r="C18" s="119">
        <v>56</v>
      </c>
      <c r="D18" s="119">
        <v>53</v>
      </c>
      <c r="E18" s="119">
        <v>51</v>
      </c>
      <c r="F18" s="119">
        <v>51</v>
      </c>
      <c r="G18" s="119">
        <v>50</v>
      </c>
      <c r="H18" s="119">
        <v>50</v>
      </c>
      <c r="I18" s="119">
        <v>50</v>
      </c>
      <c r="J18" s="120" t="s">
        <v>39</v>
      </c>
      <c r="K18" s="168"/>
      <c r="L18" s="180"/>
      <c r="M18" s="180"/>
      <c r="N18" s="180"/>
      <c r="O18" s="180"/>
      <c r="P18" s="180"/>
      <c r="Q18" s="180"/>
      <c r="R18" s="180"/>
      <c r="S18" s="168"/>
      <c r="T18" s="180"/>
      <c r="U18" s="180"/>
      <c r="V18" s="180"/>
      <c r="W18" s="180"/>
      <c r="X18" s="180"/>
      <c r="Y18" s="180"/>
      <c r="Z18" s="180"/>
    </row>
    <row r="19" spans="1:26" ht="15">
      <c r="A19" s="115" t="s">
        <v>40</v>
      </c>
      <c r="B19" s="116">
        <v>75</v>
      </c>
      <c r="C19" s="116">
        <v>79</v>
      </c>
      <c r="D19" s="116">
        <v>82</v>
      </c>
      <c r="E19" s="116">
        <v>85</v>
      </c>
      <c r="F19" s="116">
        <v>85</v>
      </c>
      <c r="G19" s="116">
        <v>86</v>
      </c>
      <c r="H19" s="116">
        <v>87</v>
      </c>
      <c r="I19" s="116">
        <v>87</v>
      </c>
      <c r="J19" s="117" t="s">
        <v>41</v>
      </c>
      <c r="L19" s="180"/>
      <c r="M19" s="180"/>
      <c r="N19" s="180"/>
      <c r="O19" s="180"/>
      <c r="P19" s="180"/>
      <c r="Q19" s="180"/>
      <c r="R19" s="180"/>
      <c r="T19" s="180"/>
      <c r="U19" s="180"/>
      <c r="V19" s="180"/>
      <c r="W19" s="180"/>
      <c r="X19" s="180"/>
      <c r="Y19" s="180"/>
      <c r="Z19" s="180"/>
    </row>
    <row r="20" spans="1:26" s="37" customFormat="1" ht="15">
      <c r="A20" s="115" t="s">
        <v>354</v>
      </c>
      <c r="B20" s="116">
        <v>63</v>
      </c>
      <c r="C20" s="116">
        <v>76</v>
      </c>
      <c r="D20" s="116">
        <v>82</v>
      </c>
      <c r="E20" s="116">
        <v>86</v>
      </c>
      <c r="F20" s="116">
        <v>87</v>
      </c>
      <c r="G20" s="116">
        <v>88</v>
      </c>
      <c r="H20" s="116">
        <v>89</v>
      </c>
      <c r="I20" s="116">
        <v>90</v>
      </c>
      <c r="J20" s="117" t="s">
        <v>355</v>
      </c>
      <c r="K20" s="168"/>
      <c r="L20" s="180"/>
      <c r="M20" s="180"/>
      <c r="N20" s="180"/>
      <c r="O20" s="180"/>
      <c r="P20" s="180"/>
      <c r="Q20" s="180"/>
      <c r="R20" s="180"/>
      <c r="S20" s="168"/>
      <c r="T20" s="180"/>
      <c r="U20" s="180"/>
      <c r="V20" s="180"/>
      <c r="W20" s="180"/>
      <c r="X20" s="180"/>
      <c r="Y20" s="180"/>
      <c r="Z20" s="180"/>
    </row>
    <row r="21" spans="1:26" ht="15">
      <c r="A21" s="115" t="s">
        <v>42</v>
      </c>
      <c r="B21" s="116">
        <v>100</v>
      </c>
      <c r="C21" s="116">
        <v>100</v>
      </c>
      <c r="D21" s="116">
        <v>100</v>
      </c>
      <c r="E21" s="116">
        <v>100</v>
      </c>
      <c r="F21" s="116">
        <v>100</v>
      </c>
      <c r="G21" s="116">
        <v>100</v>
      </c>
      <c r="H21" s="116">
        <v>100</v>
      </c>
      <c r="I21" s="116">
        <v>100</v>
      </c>
      <c r="J21" s="117" t="s">
        <v>43</v>
      </c>
      <c r="L21" s="180"/>
      <c r="M21" s="180"/>
      <c r="N21" s="180"/>
      <c r="O21" s="180"/>
      <c r="P21" s="180"/>
      <c r="Q21" s="180"/>
      <c r="R21" s="180"/>
      <c r="T21" s="180"/>
      <c r="U21" s="180"/>
      <c r="V21" s="180"/>
      <c r="W21" s="180"/>
      <c r="X21" s="180"/>
      <c r="Y21" s="180"/>
      <c r="Z21" s="180"/>
    </row>
    <row r="22" spans="1:26" ht="15.75" thickBot="1">
      <c r="A22" s="121" t="s">
        <v>44</v>
      </c>
      <c r="B22" s="122">
        <v>59</v>
      </c>
      <c r="C22" s="122">
        <v>52</v>
      </c>
      <c r="D22" s="122">
        <v>49</v>
      </c>
      <c r="E22" s="122">
        <v>47</v>
      </c>
      <c r="F22" s="122">
        <v>47</v>
      </c>
      <c r="G22" s="122">
        <v>47</v>
      </c>
      <c r="H22" s="122">
        <v>47</v>
      </c>
      <c r="I22" s="122">
        <v>47</v>
      </c>
      <c r="J22" s="123" t="s">
        <v>45</v>
      </c>
      <c r="L22" s="180"/>
      <c r="M22" s="180"/>
      <c r="N22" s="180"/>
      <c r="O22" s="180"/>
      <c r="P22" s="180"/>
      <c r="Q22" s="180"/>
      <c r="R22" s="180"/>
      <c r="T22" s="180"/>
      <c r="U22" s="180"/>
      <c r="V22" s="180"/>
      <c r="W22" s="180"/>
      <c r="X22" s="180"/>
      <c r="Y22" s="180"/>
      <c r="Z22" s="180"/>
    </row>
    <row r="23" spans="1:26" s="39" customFormat="1" ht="17.25" thickBot="1">
      <c r="A23" s="124" t="s">
        <v>390</v>
      </c>
      <c r="B23" s="129" t="s">
        <v>18</v>
      </c>
      <c r="C23" s="125">
        <v>73.39779340162853</v>
      </c>
      <c r="D23" s="125">
        <v>73.67336260737441</v>
      </c>
      <c r="E23" s="125">
        <v>74.32584292180356</v>
      </c>
      <c r="F23" s="125">
        <v>74.50870809024721</v>
      </c>
      <c r="G23" s="125">
        <v>74.95157119941433</v>
      </c>
      <c r="H23" s="125">
        <v>75.3108382475583</v>
      </c>
      <c r="I23" s="125" t="s">
        <v>18</v>
      </c>
      <c r="J23" s="126" t="s">
        <v>344</v>
      </c>
      <c r="K23" s="168"/>
      <c r="L23" s="180"/>
      <c r="M23" s="168"/>
      <c r="N23" s="168"/>
      <c r="O23" s="168"/>
      <c r="P23" s="168"/>
      <c r="Q23" s="168"/>
      <c r="R23" s="168"/>
      <c r="S23" s="168"/>
      <c r="T23" s="168"/>
      <c r="U23" s="168"/>
      <c r="V23" s="168"/>
      <c r="W23" s="168"/>
      <c r="X23" s="168"/>
      <c r="Y23" s="168"/>
      <c r="Z23" s="168"/>
    </row>
    <row r="24" spans="1:26" s="39" customFormat="1" ht="17.25" thickBot="1">
      <c r="A24" s="92" t="s">
        <v>54</v>
      </c>
      <c r="B24" s="93" t="e">
        <f>(L24/T24)*100</f>
        <v>#DIV/0!</v>
      </c>
      <c r="C24" s="93">
        <v>93.15520021013731</v>
      </c>
      <c r="D24" s="93">
        <v>95.44900248367057</v>
      </c>
      <c r="E24" s="93">
        <v>96.18959625987019</v>
      </c>
      <c r="F24" s="93">
        <v>96.18959625987019</v>
      </c>
      <c r="G24" s="93">
        <v>96.29262317204713</v>
      </c>
      <c r="H24" s="93">
        <v>96.23544547983552</v>
      </c>
      <c r="I24" s="93" t="s">
        <v>18</v>
      </c>
      <c r="J24" s="63" t="s">
        <v>46</v>
      </c>
      <c r="K24" s="168"/>
      <c r="L24" s="168"/>
      <c r="M24" s="168"/>
      <c r="N24" s="168"/>
      <c r="O24" s="168"/>
      <c r="P24" s="168"/>
      <c r="Q24" s="168"/>
      <c r="R24" s="168"/>
      <c r="S24" s="168"/>
      <c r="T24" s="168"/>
      <c r="U24" s="168"/>
      <c r="V24" s="168"/>
      <c r="W24" s="168"/>
      <c r="X24" s="168"/>
      <c r="Y24" s="168"/>
      <c r="Z24" s="168"/>
    </row>
    <row r="25" ht="15">
      <c r="A25" s="6"/>
    </row>
    <row r="26" spans="1:11" ht="30.95" customHeight="1">
      <c r="A26" s="7" t="s">
        <v>58</v>
      </c>
      <c r="B26" s="202" t="s">
        <v>362</v>
      </c>
      <c r="C26" s="202"/>
      <c r="D26" s="202"/>
      <c r="E26" s="202"/>
      <c r="F26" s="202"/>
      <c r="G26" s="202"/>
      <c r="H26" s="202"/>
      <c r="I26" s="202"/>
      <c r="J26" s="202"/>
      <c r="K26" s="181"/>
    </row>
    <row r="27" spans="1:11" ht="30.95" customHeight="1">
      <c r="A27" s="7" t="s">
        <v>47</v>
      </c>
      <c r="B27" s="31">
        <v>1</v>
      </c>
      <c r="C27" s="146">
        <v>1</v>
      </c>
      <c r="D27" s="202" t="s">
        <v>48</v>
      </c>
      <c r="E27" s="202"/>
      <c r="F27" s="202"/>
      <c r="G27" s="202"/>
      <c r="H27" s="33"/>
      <c r="I27" s="33"/>
      <c r="J27" s="33"/>
      <c r="K27" s="182"/>
    </row>
    <row r="28" spans="1:11" ht="40.5" customHeight="1">
      <c r="A28" s="32"/>
      <c r="B28" s="31">
        <v>2</v>
      </c>
      <c r="C28" s="146">
        <v>2</v>
      </c>
      <c r="D28" s="203" t="s">
        <v>343</v>
      </c>
      <c r="E28" s="203"/>
      <c r="F28" s="203"/>
      <c r="G28" s="203"/>
      <c r="H28" s="203"/>
      <c r="I28" s="203"/>
      <c r="J28" s="203"/>
      <c r="K28" s="182"/>
    </row>
    <row r="29" spans="2:10" ht="15">
      <c r="B29" s="201">
        <v>3</v>
      </c>
      <c r="C29" s="188">
        <v>3</v>
      </c>
      <c r="D29" s="204" t="s">
        <v>388</v>
      </c>
      <c r="E29" s="204"/>
      <c r="F29" s="204"/>
      <c r="G29" s="204"/>
      <c r="H29" s="204"/>
      <c r="I29" s="204"/>
      <c r="J29" s="204"/>
    </row>
    <row r="30" spans="2:10" ht="15">
      <c r="B30" s="201"/>
      <c r="C30" s="188"/>
      <c r="D30" s="204"/>
      <c r="E30" s="204"/>
      <c r="F30" s="204"/>
      <c r="G30" s="204"/>
      <c r="H30" s="204"/>
      <c r="I30" s="204"/>
      <c r="J30" s="204"/>
    </row>
  </sheetData>
  <mergeCells count="9">
    <mergeCell ref="B29:B30"/>
    <mergeCell ref="A1:J1"/>
    <mergeCell ref="A2:J2"/>
    <mergeCell ref="A3:J3"/>
    <mergeCell ref="B26:J26"/>
    <mergeCell ref="C29:C30"/>
    <mergeCell ref="D27:G27"/>
    <mergeCell ref="D28:J28"/>
    <mergeCell ref="D29:J30"/>
  </mergeCells>
  <printOptions/>
  <pageMargins left="0.7" right="0.7" top="0.75" bottom="0.75" header="0.3" footer="0.3"/>
  <pageSetup horizontalDpi="1200" verticalDpi="1200" orientation="landscape" scale="8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view="pageBreakPreview" zoomScale="85" zoomScaleSheetLayoutView="85" workbookViewId="0" topLeftCell="G1">
      <selection activeCell="P33" sqref="P33"/>
    </sheetView>
  </sheetViews>
  <sheetFormatPr defaultColWidth="9.140625" defaultRowHeight="15"/>
  <cols>
    <col min="1" max="1" width="22.57421875" style="0" customWidth="1"/>
    <col min="2" max="2" width="13.8515625" style="0" hidden="1" customWidth="1"/>
    <col min="3" max="3" width="13.8515625" style="0" customWidth="1"/>
    <col min="4" max="4" width="13.8515625" style="0" hidden="1" customWidth="1"/>
    <col min="5" max="9" width="13.8515625" style="0" customWidth="1"/>
    <col min="10" max="10" width="21.140625" style="0" customWidth="1"/>
    <col min="11" max="11" width="8.00390625" style="168" customWidth="1"/>
    <col min="12" max="12" width="10.28125" style="168" customWidth="1"/>
    <col min="13" max="15" width="11.28125" style="168" customWidth="1"/>
    <col min="16" max="19" width="10.28125" style="168" customWidth="1"/>
    <col min="20" max="20" width="9.140625" style="168" customWidth="1"/>
    <col min="21" max="28" width="10.28125" style="168" customWidth="1"/>
    <col min="29" max="29" width="9.140625" style="0" customWidth="1"/>
  </cols>
  <sheetData>
    <row r="1" spans="1:10" ht="15.75">
      <c r="A1" s="200" t="s">
        <v>59</v>
      </c>
      <c r="B1" s="200"/>
      <c r="C1" s="200"/>
      <c r="D1" s="200"/>
      <c r="E1" s="200"/>
      <c r="F1" s="200"/>
      <c r="G1" s="200"/>
      <c r="H1" s="200"/>
      <c r="I1" s="200"/>
      <c r="J1" s="200"/>
    </row>
    <row r="2" spans="1:10" ht="18">
      <c r="A2" s="200" t="s">
        <v>60</v>
      </c>
      <c r="B2" s="200"/>
      <c r="C2" s="200"/>
      <c r="D2" s="200"/>
      <c r="E2" s="200"/>
      <c r="F2" s="200"/>
      <c r="G2" s="200"/>
      <c r="H2" s="200"/>
      <c r="I2" s="200"/>
      <c r="J2" s="200"/>
    </row>
    <row r="3" spans="1:10" ht="15">
      <c r="A3" s="200" t="s">
        <v>61</v>
      </c>
      <c r="B3" s="200"/>
      <c r="C3" s="200"/>
      <c r="D3" s="200"/>
      <c r="E3" s="200"/>
      <c r="F3" s="200"/>
      <c r="G3" s="200"/>
      <c r="H3" s="200"/>
      <c r="I3" s="200"/>
      <c r="J3" s="200"/>
    </row>
    <row r="4" ht="15.75" thickBot="1">
      <c r="A4" s="9"/>
    </row>
    <row r="5" spans="1:28" ht="15.75" thickBot="1">
      <c r="A5" s="130"/>
      <c r="B5" s="131">
        <v>1990</v>
      </c>
      <c r="C5" s="131">
        <v>2000</v>
      </c>
      <c r="D5" s="131">
        <v>2005</v>
      </c>
      <c r="E5" s="131">
        <v>2008</v>
      </c>
      <c r="F5" s="131">
        <v>2009</v>
      </c>
      <c r="G5" s="131">
        <v>2010</v>
      </c>
      <c r="H5" s="131">
        <v>2011</v>
      </c>
      <c r="I5" s="131">
        <v>2012</v>
      </c>
      <c r="J5" s="132"/>
      <c r="L5" s="183"/>
      <c r="M5" s="184"/>
      <c r="N5" s="184"/>
      <c r="O5" s="185"/>
      <c r="P5" s="185"/>
      <c r="Q5" s="185"/>
      <c r="R5" s="185"/>
      <c r="S5" s="185"/>
      <c r="U5" s="185"/>
      <c r="V5" s="184"/>
      <c r="W5" s="184"/>
      <c r="X5" s="184"/>
      <c r="Y5" s="184"/>
      <c r="Z5" s="184"/>
      <c r="AA5" s="184"/>
      <c r="AB5" s="184"/>
    </row>
    <row r="6" spans="1:19" ht="15">
      <c r="A6" s="115" t="s">
        <v>17</v>
      </c>
      <c r="B6" s="116">
        <v>99</v>
      </c>
      <c r="C6" s="116">
        <v>99</v>
      </c>
      <c r="D6" s="116">
        <v>99</v>
      </c>
      <c r="E6" s="116">
        <v>99</v>
      </c>
      <c r="F6" s="116">
        <v>99</v>
      </c>
      <c r="G6" s="116">
        <v>99</v>
      </c>
      <c r="H6" s="116">
        <v>99</v>
      </c>
      <c r="I6" s="116">
        <v>99</v>
      </c>
      <c r="J6" s="117" t="s">
        <v>19</v>
      </c>
      <c r="L6" s="180"/>
      <c r="M6" s="180"/>
      <c r="N6" s="180"/>
      <c r="O6" s="180"/>
      <c r="P6" s="180"/>
      <c r="Q6" s="180"/>
      <c r="R6" s="180"/>
      <c r="S6" s="180"/>
    </row>
    <row r="7" spans="1:19" ht="15">
      <c r="A7" s="115" t="s">
        <v>20</v>
      </c>
      <c r="B7" s="116">
        <v>72</v>
      </c>
      <c r="C7" s="116">
        <v>86</v>
      </c>
      <c r="D7" s="116">
        <v>93</v>
      </c>
      <c r="E7" s="116">
        <v>95</v>
      </c>
      <c r="F7" s="116">
        <v>95</v>
      </c>
      <c r="G7" s="116">
        <v>95</v>
      </c>
      <c r="H7" s="116">
        <v>95</v>
      </c>
      <c r="I7" s="116">
        <v>96</v>
      </c>
      <c r="J7" s="117" t="s">
        <v>21</v>
      </c>
      <c r="L7" s="180"/>
      <c r="M7" s="180"/>
      <c r="N7" s="180"/>
      <c r="O7" s="180"/>
      <c r="P7" s="180"/>
      <c r="Q7" s="180"/>
      <c r="R7" s="180"/>
      <c r="S7" s="180"/>
    </row>
    <row r="8" spans="1:19" ht="15">
      <c r="A8" s="115" t="s">
        <v>22</v>
      </c>
      <c r="B8" s="116" t="s">
        <v>53</v>
      </c>
      <c r="C8" s="116">
        <v>75</v>
      </c>
      <c r="D8" s="116">
        <v>79</v>
      </c>
      <c r="E8" s="119">
        <v>81</v>
      </c>
      <c r="F8" s="119">
        <v>82</v>
      </c>
      <c r="G8" s="119">
        <v>83</v>
      </c>
      <c r="H8" s="119">
        <v>84</v>
      </c>
      <c r="I8" s="119">
        <v>85</v>
      </c>
      <c r="J8" s="117" t="s">
        <v>23</v>
      </c>
      <c r="L8" s="180"/>
      <c r="M8" s="180"/>
      <c r="N8" s="180"/>
      <c r="O8" s="180"/>
      <c r="P8" s="180"/>
      <c r="Q8" s="180"/>
      <c r="R8" s="180"/>
      <c r="S8" s="180"/>
    </row>
    <row r="9" spans="1:21" ht="15">
      <c r="A9" s="115" t="s">
        <v>24</v>
      </c>
      <c r="B9" s="116">
        <v>97</v>
      </c>
      <c r="C9" s="116">
        <v>98</v>
      </c>
      <c r="D9" s="116">
        <v>98</v>
      </c>
      <c r="E9" s="119">
        <v>98</v>
      </c>
      <c r="F9" s="119">
        <v>98</v>
      </c>
      <c r="G9" s="119">
        <v>98</v>
      </c>
      <c r="H9" s="119">
        <v>98</v>
      </c>
      <c r="I9" s="119">
        <v>98</v>
      </c>
      <c r="J9" s="117" t="s">
        <v>25</v>
      </c>
      <c r="L9" s="180"/>
      <c r="M9" s="180"/>
      <c r="N9" s="180"/>
      <c r="O9" s="180"/>
      <c r="P9" s="180"/>
      <c r="Q9" s="180"/>
      <c r="R9" s="180"/>
      <c r="S9" s="180"/>
      <c r="U9" s="172"/>
    </row>
    <row r="10" spans="1:19" ht="15">
      <c r="A10" s="115" t="s">
        <v>26</v>
      </c>
      <c r="B10" s="116">
        <v>100</v>
      </c>
      <c r="C10" s="116">
        <v>100</v>
      </c>
      <c r="D10" s="116">
        <v>100</v>
      </c>
      <c r="E10" s="116">
        <v>100</v>
      </c>
      <c r="F10" s="116">
        <v>100</v>
      </c>
      <c r="G10" s="116">
        <v>100</v>
      </c>
      <c r="H10" s="116">
        <v>100</v>
      </c>
      <c r="I10" s="116">
        <v>100</v>
      </c>
      <c r="J10" s="117" t="s">
        <v>27</v>
      </c>
      <c r="L10" s="180"/>
      <c r="M10" s="180"/>
      <c r="N10" s="180"/>
      <c r="O10" s="180"/>
      <c r="P10" s="180"/>
      <c r="Q10" s="180"/>
      <c r="R10" s="180"/>
      <c r="S10" s="180"/>
    </row>
    <row r="11" spans="1:19" ht="15">
      <c r="A11" s="115" t="s">
        <v>28</v>
      </c>
      <c r="B11" s="116" t="s">
        <v>18</v>
      </c>
      <c r="C11" s="116">
        <v>98</v>
      </c>
      <c r="D11" s="116">
        <v>98</v>
      </c>
      <c r="E11" s="116" t="s">
        <v>18</v>
      </c>
      <c r="F11" s="116" t="s">
        <v>18</v>
      </c>
      <c r="G11" s="116" t="s">
        <v>18</v>
      </c>
      <c r="H11" s="116" t="s">
        <v>18</v>
      </c>
      <c r="I11" s="116" t="s">
        <v>18</v>
      </c>
      <c r="J11" s="117" t="s">
        <v>29</v>
      </c>
      <c r="L11" s="180"/>
      <c r="M11" s="180"/>
      <c r="N11" s="180"/>
      <c r="O11" s="180"/>
      <c r="P11" s="180"/>
      <c r="Q11" s="180"/>
      <c r="R11" s="180"/>
      <c r="S11" s="180"/>
    </row>
    <row r="12" spans="1:28" s="37" customFormat="1" ht="15">
      <c r="A12" s="115" t="s">
        <v>350</v>
      </c>
      <c r="B12" s="116">
        <v>97</v>
      </c>
      <c r="C12" s="116">
        <v>97</v>
      </c>
      <c r="D12" s="116">
        <v>97</v>
      </c>
      <c r="E12" s="116">
        <v>97</v>
      </c>
      <c r="F12" s="116">
        <v>97</v>
      </c>
      <c r="G12" s="116">
        <v>97</v>
      </c>
      <c r="H12" s="116">
        <v>97</v>
      </c>
      <c r="I12" s="116">
        <v>97</v>
      </c>
      <c r="J12" s="117" t="s">
        <v>352</v>
      </c>
      <c r="K12" s="168"/>
      <c r="L12" s="180"/>
      <c r="M12" s="180"/>
      <c r="N12" s="180"/>
      <c r="O12" s="180"/>
      <c r="P12" s="180"/>
      <c r="Q12" s="180"/>
      <c r="R12" s="180"/>
      <c r="S12" s="180"/>
      <c r="T12" s="168"/>
      <c r="U12" s="180"/>
      <c r="V12" s="168"/>
      <c r="W12" s="168"/>
      <c r="X12" s="168"/>
      <c r="Y12" s="168"/>
      <c r="Z12" s="168"/>
      <c r="AA12" s="168"/>
      <c r="AB12" s="168"/>
    </row>
    <row r="13" spans="1:28" s="37" customFormat="1" ht="15">
      <c r="A13" s="115" t="s">
        <v>351</v>
      </c>
      <c r="B13" s="116">
        <v>52</v>
      </c>
      <c r="C13" s="116">
        <v>64</v>
      </c>
      <c r="D13" s="116">
        <v>69</v>
      </c>
      <c r="E13" s="116">
        <v>72</v>
      </c>
      <c r="F13" s="116">
        <v>73</v>
      </c>
      <c r="G13" s="116">
        <v>74</v>
      </c>
      <c r="H13" s="116">
        <v>74</v>
      </c>
      <c r="I13" s="116">
        <v>75</v>
      </c>
      <c r="J13" s="117" t="s">
        <v>353</v>
      </c>
      <c r="K13" s="168"/>
      <c r="L13" s="180"/>
      <c r="M13" s="180"/>
      <c r="N13" s="180"/>
      <c r="O13" s="180"/>
      <c r="P13" s="180"/>
      <c r="Q13" s="180"/>
      <c r="R13" s="180"/>
      <c r="S13" s="180"/>
      <c r="T13" s="168"/>
      <c r="U13" s="180"/>
      <c r="V13" s="168"/>
      <c r="W13" s="168"/>
      <c r="X13" s="168"/>
      <c r="Y13" s="168"/>
      <c r="Z13" s="168"/>
      <c r="AA13" s="168"/>
      <c r="AB13" s="168"/>
    </row>
    <row r="14" spans="1:21" ht="15">
      <c r="A14" s="115" t="s">
        <v>30</v>
      </c>
      <c r="B14" s="116">
        <v>82</v>
      </c>
      <c r="C14" s="116">
        <v>89</v>
      </c>
      <c r="D14" s="116">
        <v>93</v>
      </c>
      <c r="E14" s="116">
        <v>96</v>
      </c>
      <c r="F14" s="116">
        <v>97</v>
      </c>
      <c r="G14" s="116">
        <v>97</v>
      </c>
      <c r="H14" s="116">
        <v>97</v>
      </c>
      <c r="I14" s="116">
        <v>97</v>
      </c>
      <c r="J14" s="117" t="s">
        <v>31</v>
      </c>
      <c r="L14" s="180"/>
      <c r="M14" s="180"/>
      <c r="N14" s="180"/>
      <c r="O14" s="180"/>
      <c r="P14" s="180"/>
      <c r="Q14" s="180"/>
      <c r="R14" s="180"/>
      <c r="S14" s="180"/>
      <c r="U14" s="180"/>
    </row>
    <row r="15" spans="1:28" s="39" customFormat="1" ht="15">
      <c r="A15" s="118" t="s">
        <v>364</v>
      </c>
      <c r="B15" s="119" t="s">
        <v>53</v>
      </c>
      <c r="C15" s="119">
        <v>90</v>
      </c>
      <c r="D15" s="119">
        <v>93</v>
      </c>
      <c r="E15" s="119">
        <v>94</v>
      </c>
      <c r="F15" s="119">
        <v>94</v>
      </c>
      <c r="G15" s="119">
        <v>94</v>
      </c>
      <c r="H15" s="119">
        <v>94</v>
      </c>
      <c r="I15" s="119">
        <v>94</v>
      </c>
      <c r="J15" s="120" t="s">
        <v>33</v>
      </c>
      <c r="K15" s="168"/>
      <c r="L15" s="180"/>
      <c r="M15" s="180"/>
      <c r="N15" s="180"/>
      <c r="O15" s="180"/>
      <c r="P15" s="180"/>
      <c r="Q15" s="180"/>
      <c r="R15" s="180"/>
      <c r="S15" s="180"/>
      <c r="T15" s="168"/>
      <c r="U15" s="180"/>
      <c r="V15" s="168"/>
      <c r="W15" s="168"/>
      <c r="X15" s="168"/>
      <c r="Y15" s="168"/>
      <c r="Z15" s="168"/>
      <c r="AA15" s="168"/>
      <c r="AB15" s="168"/>
    </row>
    <row r="16" spans="1:21" ht="15">
      <c r="A16" s="115" t="s">
        <v>34</v>
      </c>
      <c r="B16" s="116">
        <v>100</v>
      </c>
      <c r="C16" s="116">
        <v>100</v>
      </c>
      <c r="D16" s="116">
        <v>100</v>
      </c>
      <c r="E16" s="116">
        <v>100</v>
      </c>
      <c r="F16" s="116">
        <v>100</v>
      </c>
      <c r="G16" s="116">
        <v>100</v>
      </c>
      <c r="H16" s="116">
        <v>100</v>
      </c>
      <c r="I16" s="116">
        <v>100</v>
      </c>
      <c r="J16" s="117" t="s">
        <v>35</v>
      </c>
      <c r="L16" s="180"/>
      <c r="M16" s="180"/>
      <c r="N16" s="180"/>
      <c r="O16" s="180"/>
      <c r="P16" s="180"/>
      <c r="Q16" s="180"/>
      <c r="R16" s="180"/>
      <c r="S16" s="180"/>
      <c r="U16" s="180"/>
    </row>
    <row r="17" spans="1:28" s="39" customFormat="1" ht="15">
      <c r="A17" s="118" t="s">
        <v>36</v>
      </c>
      <c r="B17" s="119">
        <v>92</v>
      </c>
      <c r="C17" s="119">
        <v>97</v>
      </c>
      <c r="D17" s="119">
        <v>100</v>
      </c>
      <c r="E17" s="119">
        <v>100</v>
      </c>
      <c r="F17" s="119">
        <v>100</v>
      </c>
      <c r="G17" s="119">
        <v>100</v>
      </c>
      <c r="H17" s="119">
        <v>100</v>
      </c>
      <c r="I17" s="119">
        <v>100</v>
      </c>
      <c r="J17" s="120" t="s">
        <v>37</v>
      </c>
      <c r="K17" s="168"/>
      <c r="L17" s="180"/>
      <c r="M17" s="180"/>
      <c r="N17" s="180"/>
      <c r="O17" s="180"/>
      <c r="P17" s="180"/>
      <c r="Q17" s="180"/>
      <c r="R17" s="180"/>
      <c r="S17" s="180"/>
      <c r="T17" s="168"/>
      <c r="U17" s="180"/>
      <c r="V17" s="168"/>
      <c r="W17" s="168"/>
      <c r="X17" s="168"/>
      <c r="Y17" s="168"/>
      <c r="Z17" s="168"/>
      <c r="AA17" s="168"/>
      <c r="AB17" s="168"/>
    </row>
    <row r="18" spans="1:28" s="39" customFormat="1" ht="15">
      <c r="A18" s="118" t="s">
        <v>38</v>
      </c>
      <c r="B18" s="119">
        <v>27</v>
      </c>
      <c r="C18" s="119">
        <v>25</v>
      </c>
      <c r="D18" s="119">
        <v>24</v>
      </c>
      <c r="E18" s="119">
        <v>23</v>
      </c>
      <c r="F18" s="119">
        <v>23</v>
      </c>
      <c r="G18" s="119">
        <v>22</v>
      </c>
      <c r="H18" s="119">
        <v>24</v>
      </c>
      <c r="I18" s="119">
        <v>24</v>
      </c>
      <c r="J18" s="120" t="s">
        <v>39</v>
      </c>
      <c r="K18" s="168"/>
      <c r="L18" s="180"/>
      <c r="M18" s="180"/>
      <c r="N18" s="180"/>
      <c r="O18" s="180"/>
      <c r="P18" s="180"/>
      <c r="Q18" s="180"/>
      <c r="R18" s="180"/>
      <c r="S18" s="180"/>
      <c r="T18" s="168"/>
      <c r="U18" s="180"/>
      <c r="V18" s="168"/>
      <c r="W18" s="168"/>
      <c r="X18" s="168"/>
      <c r="Y18" s="168"/>
      <c r="Z18" s="168"/>
      <c r="AA18" s="168"/>
      <c r="AB18" s="168"/>
    </row>
    <row r="19" spans="1:21" ht="15">
      <c r="A19" s="115" t="s">
        <v>40</v>
      </c>
      <c r="B19" s="116">
        <v>85</v>
      </c>
      <c r="C19" s="116">
        <v>89</v>
      </c>
      <c r="D19" s="116">
        <v>92</v>
      </c>
      <c r="E19" s="116">
        <v>93</v>
      </c>
      <c r="F19" s="116">
        <v>94</v>
      </c>
      <c r="G19" s="116">
        <v>95</v>
      </c>
      <c r="H19" s="116">
        <v>95</v>
      </c>
      <c r="I19" s="116">
        <v>96</v>
      </c>
      <c r="J19" s="117" t="s">
        <v>41</v>
      </c>
      <c r="L19" s="180"/>
      <c r="M19" s="180"/>
      <c r="N19" s="180"/>
      <c r="O19" s="180"/>
      <c r="P19" s="180"/>
      <c r="Q19" s="180"/>
      <c r="R19" s="180"/>
      <c r="S19" s="180"/>
      <c r="U19" s="180"/>
    </row>
    <row r="20" spans="1:28" s="37" customFormat="1" ht="15">
      <c r="A20" s="115" t="s">
        <v>354</v>
      </c>
      <c r="B20" s="116">
        <v>73</v>
      </c>
      <c r="C20" s="116">
        <v>82</v>
      </c>
      <c r="D20" s="116">
        <v>86</v>
      </c>
      <c r="E20" s="116">
        <v>88</v>
      </c>
      <c r="F20" s="116">
        <v>88</v>
      </c>
      <c r="G20" s="116">
        <v>89</v>
      </c>
      <c r="H20" s="116">
        <v>90</v>
      </c>
      <c r="I20" s="116">
        <v>90</v>
      </c>
      <c r="J20" s="117" t="s">
        <v>355</v>
      </c>
      <c r="K20" s="168"/>
      <c r="L20" s="180"/>
      <c r="M20" s="180"/>
      <c r="N20" s="180"/>
      <c r="O20" s="180"/>
      <c r="P20" s="180"/>
      <c r="Q20" s="180"/>
      <c r="R20" s="180"/>
      <c r="S20" s="180"/>
      <c r="T20" s="168"/>
      <c r="U20" s="180"/>
      <c r="V20" s="168"/>
      <c r="W20" s="168"/>
      <c r="X20" s="168"/>
      <c r="Y20" s="168"/>
      <c r="Z20" s="168"/>
      <c r="AA20" s="168"/>
      <c r="AB20" s="168"/>
    </row>
    <row r="21" spans="1:21" ht="15">
      <c r="A21" s="115" t="s">
        <v>42</v>
      </c>
      <c r="B21" s="116">
        <v>97</v>
      </c>
      <c r="C21" s="116">
        <v>97</v>
      </c>
      <c r="D21" s="116">
        <v>97</v>
      </c>
      <c r="E21" s="116">
        <v>98</v>
      </c>
      <c r="F21" s="116">
        <v>98</v>
      </c>
      <c r="G21" s="116">
        <v>98</v>
      </c>
      <c r="H21" s="116">
        <v>98</v>
      </c>
      <c r="I21" s="116">
        <v>98</v>
      </c>
      <c r="J21" s="117" t="s">
        <v>43</v>
      </c>
      <c r="L21" s="180"/>
      <c r="M21" s="180"/>
      <c r="N21" s="180"/>
      <c r="O21" s="180"/>
      <c r="P21" s="180"/>
      <c r="Q21" s="180"/>
      <c r="R21" s="180"/>
      <c r="S21" s="180"/>
      <c r="U21" s="180"/>
    </row>
    <row r="22" spans="1:19" ht="15.75" thickBot="1">
      <c r="A22" s="121" t="s">
        <v>44</v>
      </c>
      <c r="B22" s="122">
        <v>24</v>
      </c>
      <c r="C22" s="122">
        <v>39</v>
      </c>
      <c r="D22" s="122">
        <v>47</v>
      </c>
      <c r="E22" s="122">
        <v>52</v>
      </c>
      <c r="F22" s="122">
        <v>52</v>
      </c>
      <c r="G22" s="122">
        <v>53</v>
      </c>
      <c r="H22" s="122">
        <v>53</v>
      </c>
      <c r="I22" s="122">
        <v>53</v>
      </c>
      <c r="J22" s="123" t="s">
        <v>45</v>
      </c>
      <c r="L22" s="180"/>
      <c r="M22" s="180"/>
      <c r="N22" s="180"/>
      <c r="O22" s="180"/>
      <c r="P22" s="180"/>
      <c r="Q22" s="180"/>
      <c r="R22" s="180"/>
      <c r="S22" s="180"/>
    </row>
    <row r="23" spans="1:28" s="39" customFormat="1" ht="17.25" thickBot="1">
      <c r="A23" s="133" t="s">
        <v>390</v>
      </c>
      <c r="B23" s="134" t="s">
        <v>18</v>
      </c>
      <c r="C23" s="135">
        <v>73.55382653987559</v>
      </c>
      <c r="D23" s="135">
        <v>77.63072839914396</v>
      </c>
      <c r="E23" s="135">
        <v>78.05653378920303</v>
      </c>
      <c r="F23" s="125">
        <v>78.08245689678444</v>
      </c>
      <c r="G23" s="125">
        <v>78.60472225152078</v>
      </c>
      <c r="H23" s="125">
        <v>79.08390991797319</v>
      </c>
      <c r="I23" s="125">
        <v>79.62719276967209</v>
      </c>
      <c r="J23" s="126" t="s">
        <v>344</v>
      </c>
      <c r="K23" s="168"/>
      <c r="L23" s="180"/>
      <c r="M23" s="168"/>
      <c r="N23" s="168"/>
      <c r="O23" s="168"/>
      <c r="P23" s="168"/>
      <c r="Q23" s="168"/>
      <c r="R23" s="168"/>
      <c r="S23" s="168"/>
      <c r="T23" s="168"/>
      <c r="U23" s="168"/>
      <c r="V23" s="168"/>
      <c r="W23" s="168"/>
      <c r="X23" s="168"/>
      <c r="Y23" s="168"/>
      <c r="Z23" s="168"/>
      <c r="AA23" s="168"/>
      <c r="AB23" s="168"/>
    </row>
    <row r="24" spans="1:28" s="39" customFormat="1" ht="17.25" thickBot="1">
      <c r="A24" s="136" t="s">
        <v>383</v>
      </c>
      <c r="B24" s="137" t="e">
        <f aca="true" t="shared" si="0" ref="B24">(L24/U24)*100</f>
        <v>#DIV/0!</v>
      </c>
      <c r="C24" s="138">
        <v>96.63865145094668</v>
      </c>
      <c r="D24" s="138">
        <v>99.09371051334624</v>
      </c>
      <c r="E24" s="138">
        <v>99.31474410850424</v>
      </c>
      <c r="F24" s="139">
        <v>99.37885971685795</v>
      </c>
      <c r="G24" s="139">
        <v>99.4137048409002</v>
      </c>
      <c r="H24" s="139">
        <v>99.37947497176465</v>
      </c>
      <c r="I24" s="139">
        <v>99.36823950810705</v>
      </c>
      <c r="J24" s="109" t="s">
        <v>46</v>
      </c>
      <c r="K24" s="168"/>
      <c r="L24" s="180"/>
      <c r="M24" s="180"/>
      <c r="N24" s="180"/>
      <c r="O24" s="180"/>
      <c r="P24" s="180"/>
      <c r="Q24" s="180"/>
      <c r="R24" s="180"/>
      <c r="S24" s="180"/>
      <c r="T24" s="168"/>
      <c r="U24" s="168"/>
      <c r="V24" s="168"/>
      <c r="W24" s="168"/>
      <c r="X24" s="168"/>
      <c r="Y24" s="168"/>
      <c r="Z24" s="168"/>
      <c r="AA24" s="168"/>
      <c r="AB24" s="168"/>
    </row>
    <row r="25" spans="1:19" ht="15">
      <c r="A25" s="127"/>
      <c r="B25" s="128"/>
      <c r="C25" s="128"/>
      <c r="D25" s="128"/>
      <c r="E25" s="128"/>
      <c r="F25" s="128"/>
      <c r="G25" s="128"/>
      <c r="H25" s="128"/>
      <c r="I25" s="128"/>
      <c r="J25" s="128"/>
      <c r="M25" s="186"/>
      <c r="N25" s="186"/>
      <c r="O25" s="186"/>
      <c r="P25" s="186"/>
      <c r="Q25" s="186"/>
      <c r="R25" s="186"/>
      <c r="S25" s="186"/>
    </row>
    <row r="26" spans="1:10" ht="32.25" customHeight="1">
      <c r="A26" s="7" t="s">
        <v>58</v>
      </c>
      <c r="B26" s="202" t="s">
        <v>362</v>
      </c>
      <c r="C26" s="202"/>
      <c r="D26" s="202"/>
      <c r="E26" s="202"/>
      <c r="F26" s="202"/>
      <c r="G26" s="202"/>
      <c r="H26" s="202"/>
      <c r="I26" s="202"/>
      <c r="J26" s="202"/>
    </row>
    <row r="27" spans="1:10" ht="32.25" customHeight="1">
      <c r="A27" s="7" t="s">
        <v>47</v>
      </c>
      <c r="C27" s="31">
        <v>1</v>
      </c>
      <c r="D27" s="202" t="s">
        <v>48</v>
      </c>
      <c r="E27" s="202"/>
      <c r="F27" s="202"/>
      <c r="G27" s="202"/>
      <c r="H27" s="33"/>
      <c r="I27" s="33"/>
      <c r="J27" s="33"/>
    </row>
    <row r="28" spans="1:10" ht="45" customHeight="1">
      <c r="A28" s="32"/>
      <c r="C28" s="31">
        <v>2</v>
      </c>
      <c r="D28" s="205" t="s">
        <v>366</v>
      </c>
      <c r="E28" s="205"/>
      <c r="F28" s="205"/>
      <c r="G28" s="205"/>
      <c r="H28" s="205"/>
      <c r="I28" s="205"/>
      <c r="J28" s="205"/>
    </row>
  </sheetData>
  <mergeCells count="6">
    <mergeCell ref="D28:J28"/>
    <mergeCell ref="A1:J1"/>
    <mergeCell ref="A2:J2"/>
    <mergeCell ref="A3:J3"/>
    <mergeCell ref="B26:J26"/>
    <mergeCell ref="D27:G27"/>
  </mergeCells>
  <printOptions/>
  <pageMargins left="0.7" right="0.7" top="0.75" bottom="0.75" header="0.3" footer="0.3"/>
  <pageSetup horizontalDpi="600" verticalDpi="600" orientation="landscape" paperSize="9" r:id="rId1"/>
  <rowBreaks count="1" manualBreakCount="1">
    <brk id="2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view="pageBreakPreview" zoomScale="85" zoomScaleSheetLayoutView="85" workbookViewId="0" topLeftCell="H1">
      <selection activeCell="Q33" sqref="Q33"/>
    </sheetView>
  </sheetViews>
  <sheetFormatPr defaultColWidth="9.140625" defaultRowHeight="15"/>
  <cols>
    <col min="1" max="1" width="22.7109375" style="0" customWidth="1"/>
    <col min="2" max="2" width="13.57421875" style="0" hidden="1" customWidth="1"/>
    <col min="3" max="3" width="13.57421875" style="0" customWidth="1"/>
    <col min="4" max="4" width="13.57421875" style="0" hidden="1" customWidth="1"/>
    <col min="5" max="9" width="13.57421875" style="0" customWidth="1"/>
    <col min="10" max="10" width="21.140625" style="0" customWidth="1"/>
    <col min="11" max="12" width="9.140625" style="168" customWidth="1"/>
    <col min="13" max="13" width="12.28125" style="168" customWidth="1"/>
    <col min="14" max="16" width="10.28125" style="168" customWidth="1"/>
    <col min="17" max="18" width="12.28125" style="168" customWidth="1"/>
    <col min="19" max="19" width="9.140625" style="168" customWidth="1"/>
    <col min="20" max="20" width="9.28125" style="168" customWidth="1"/>
    <col min="21" max="26" width="12.28125" style="168" customWidth="1"/>
    <col min="27" max="29" width="9.140625" style="168" customWidth="1"/>
  </cols>
  <sheetData>
    <row r="1" spans="1:10" ht="15.75">
      <c r="A1" s="200" t="s">
        <v>62</v>
      </c>
      <c r="B1" s="200"/>
      <c r="C1" s="200"/>
      <c r="D1" s="200"/>
      <c r="E1" s="200"/>
      <c r="F1" s="200"/>
      <c r="G1" s="200"/>
      <c r="H1" s="200"/>
      <c r="I1" s="200"/>
      <c r="J1" s="200"/>
    </row>
    <row r="2" spans="1:10" ht="18">
      <c r="A2" s="200" t="s">
        <v>63</v>
      </c>
      <c r="B2" s="200"/>
      <c r="C2" s="200"/>
      <c r="D2" s="200"/>
      <c r="E2" s="200"/>
      <c r="F2" s="200"/>
      <c r="G2" s="200"/>
      <c r="H2" s="200"/>
      <c r="I2" s="200"/>
      <c r="J2" s="200"/>
    </row>
    <row r="3" spans="1:10" ht="15">
      <c r="A3" s="200" t="s">
        <v>64</v>
      </c>
      <c r="B3" s="200"/>
      <c r="C3" s="200"/>
      <c r="D3" s="200"/>
      <c r="E3" s="200"/>
      <c r="F3" s="200"/>
      <c r="G3" s="200"/>
      <c r="H3" s="200"/>
      <c r="I3" s="200"/>
      <c r="J3" s="200"/>
    </row>
    <row r="4" ht="15.75" thickBot="1">
      <c r="A4" s="10"/>
    </row>
    <row r="5" spans="1:10" ht="15.75" thickBot="1">
      <c r="A5" s="27"/>
      <c r="B5" s="28">
        <v>1990</v>
      </c>
      <c r="C5" s="28">
        <v>2000</v>
      </c>
      <c r="D5" s="28">
        <v>2005</v>
      </c>
      <c r="E5" s="28">
        <v>2008</v>
      </c>
      <c r="F5" s="28">
        <v>2009</v>
      </c>
      <c r="G5" s="28">
        <v>2010</v>
      </c>
      <c r="H5" s="28">
        <v>2011</v>
      </c>
      <c r="I5" s="28">
        <v>2012</v>
      </c>
      <c r="J5" s="30"/>
    </row>
    <row r="6" spans="1:26" ht="15">
      <c r="A6" s="115" t="s">
        <v>17</v>
      </c>
      <c r="B6" s="116">
        <v>99</v>
      </c>
      <c r="C6" s="116">
        <v>99</v>
      </c>
      <c r="D6" s="116">
        <v>99</v>
      </c>
      <c r="E6" s="116">
        <v>99</v>
      </c>
      <c r="F6" s="116">
        <v>99</v>
      </c>
      <c r="G6" s="116">
        <v>99</v>
      </c>
      <c r="H6" s="116">
        <v>99</v>
      </c>
      <c r="I6" s="116">
        <v>99</v>
      </c>
      <c r="J6" s="117" t="s">
        <v>19</v>
      </c>
      <c r="L6" s="180"/>
      <c r="M6" s="180"/>
      <c r="N6" s="180"/>
      <c r="O6" s="180"/>
      <c r="P6" s="180"/>
      <c r="Q6" s="180"/>
      <c r="R6" s="180"/>
      <c r="T6" s="180"/>
      <c r="U6" s="180"/>
      <c r="V6" s="180"/>
      <c r="W6" s="180"/>
      <c r="X6" s="180"/>
      <c r="Y6" s="180"/>
      <c r="Z6" s="180"/>
    </row>
    <row r="7" spans="1:26" ht="15">
      <c r="A7" s="115" t="s">
        <v>20</v>
      </c>
      <c r="B7" s="116">
        <v>91</v>
      </c>
      <c r="C7" s="116">
        <v>95</v>
      </c>
      <c r="D7" s="116">
        <v>97</v>
      </c>
      <c r="E7" s="116">
        <v>97</v>
      </c>
      <c r="F7" s="116">
        <v>97</v>
      </c>
      <c r="G7" s="116">
        <v>97</v>
      </c>
      <c r="H7" s="116">
        <v>97</v>
      </c>
      <c r="I7" s="116">
        <v>98</v>
      </c>
      <c r="J7" s="117" t="s">
        <v>21</v>
      </c>
      <c r="L7" s="180"/>
      <c r="M7" s="180"/>
      <c r="N7" s="180"/>
      <c r="O7" s="180"/>
      <c r="P7" s="180"/>
      <c r="Q7" s="180"/>
      <c r="R7" s="180"/>
      <c r="T7" s="180"/>
      <c r="U7" s="180"/>
      <c r="V7" s="180"/>
      <c r="W7" s="180"/>
      <c r="X7" s="180"/>
      <c r="Y7" s="180"/>
      <c r="Z7" s="180"/>
    </row>
    <row r="8" spans="1:26" ht="15">
      <c r="A8" s="115" t="s">
        <v>22</v>
      </c>
      <c r="B8" s="116" t="s">
        <v>53</v>
      </c>
      <c r="C8" s="116">
        <v>84</v>
      </c>
      <c r="D8" s="116">
        <v>85</v>
      </c>
      <c r="E8" s="116">
        <v>85</v>
      </c>
      <c r="F8" s="116">
        <v>86</v>
      </c>
      <c r="G8" s="116">
        <v>86</v>
      </c>
      <c r="H8" s="116">
        <v>86</v>
      </c>
      <c r="I8" s="116">
        <v>86</v>
      </c>
      <c r="J8" s="117" t="s">
        <v>23</v>
      </c>
      <c r="L8" s="180"/>
      <c r="M8" s="180"/>
      <c r="N8" s="180"/>
      <c r="O8" s="180"/>
      <c r="P8" s="180"/>
      <c r="Q8" s="180"/>
      <c r="R8" s="180"/>
      <c r="T8" s="180"/>
      <c r="U8" s="180"/>
      <c r="V8" s="180"/>
      <c r="W8" s="180"/>
      <c r="X8" s="180"/>
      <c r="Y8" s="180"/>
      <c r="Z8" s="180"/>
    </row>
    <row r="9" spans="1:26" ht="15">
      <c r="A9" s="115" t="s">
        <v>24</v>
      </c>
      <c r="B9" s="116">
        <v>98</v>
      </c>
      <c r="C9" s="116">
        <v>98</v>
      </c>
      <c r="D9" s="116">
        <v>98</v>
      </c>
      <c r="E9" s="116">
        <v>98</v>
      </c>
      <c r="F9" s="116">
        <v>98</v>
      </c>
      <c r="G9" s="116">
        <v>98</v>
      </c>
      <c r="H9" s="116">
        <v>98</v>
      </c>
      <c r="I9" s="116">
        <v>98</v>
      </c>
      <c r="J9" s="117" t="s">
        <v>25</v>
      </c>
      <c r="L9" s="180"/>
      <c r="M9" s="180"/>
      <c r="N9" s="180"/>
      <c r="O9" s="180"/>
      <c r="P9" s="180"/>
      <c r="Q9" s="180"/>
      <c r="R9" s="180"/>
      <c r="T9" s="180"/>
      <c r="U9" s="180"/>
      <c r="V9" s="180"/>
      <c r="W9" s="180"/>
      <c r="X9" s="180"/>
      <c r="Y9" s="180"/>
      <c r="Z9" s="180"/>
    </row>
    <row r="10" spans="1:26" ht="15">
      <c r="A10" s="115" t="s">
        <v>26</v>
      </c>
      <c r="B10" s="116">
        <v>100</v>
      </c>
      <c r="C10" s="116">
        <v>100</v>
      </c>
      <c r="D10" s="116">
        <v>100</v>
      </c>
      <c r="E10" s="116">
        <v>100</v>
      </c>
      <c r="F10" s="116">
        <v>100</v>
      </c>
      <c r="G10" s="116">
        <v>100</v>
      </c>
      <c r="H10" s="116">
        <v>100</v>
      </c>
      <c r="I10" s="116">
        <v>100</v>
      </c>
      <c r="J10" s="117" t="s">
        <v>27</v>
      </c>
      <c r="L10" s="180"/>
      <c r="M10" s="180"/>
      <c r="N10" s="180"/>
      <c r="O10" s="180"/>
      <c r="P10" s="180"/>
      <c r="Q10" s="180"/>
      <c r="R10" s="180"/>
      <c r="T10" s="180"/>
      <c r="U10" s="180"/>
      <c r="V10" s="180"/>
      <c r="W10" s="180"/>
      <c r="X10" s="180"/>
      <c r="Y10" s="180"/>
      <c r="Z10" s="180"/>
    </row>
    <row r="11" spans="1:26" ht="15">
      <c r="A11" s="115" t="s">
        <v>28</v>
      </c>
      <c r="B11" s="116">
        <v>100</v>
      </c>
      <c r="C11" s="116">
        <v>100</v>
      </c>
      <c r="D11" s="116">
        <v>100</v>
      </c>
      <c r="E11" s="116">
        <v>100</v>
      </c>
      <c r="F11" s="116">
        <v>100</v>
      </c>
      <c r="G11" s="116">
        <v>100</v>
      </c>
      <c r="H11" s="116">
        <v>100</v>
      </c>
      <c r="I11" s="116">
        <v>100</v>
      </c>
      <c r="J11" s="117" t="s">
        <v>29</v>
      </c>
      <c r="L11" s="180"/>
      <c r="M11" s="180"/>
      <c r="N11" s="180"/>
      <c r="O11" s="180"/>
      <c r="P11" s="180"/>
      <c r="Q11" s="180"/>
      <c r="R11" s="180"/>
      <c r="T11" s="180"/>
      <c r="U11" s="180"/>
      <c r="V11" s="180"/>
      <c r="W11" s="180"/>
      <c r="X11" s="180"/>
      <c r="Y11" s="180"/>
      <c r="Z11" s="180"/>
    </row>
    <row r="12" spans="1:29" s="37" customFormat="1" ht="15">
      <c r="A12" s="115" t="s">
        <v>350</v>
      </c>
      <c r="B12" s="116">
        <v>97</v>
      </c>
      <c r="C12" s="116">
        <v>97</v>
      </c>
      <c r="D12" s="116">
        <v>97</v>
      </c>
      <c r="E12" s="116">
        <v>97</v>
      </c>
      <c r="F12" s="116">
        <v>97</v>
      </c>
      <c r="G12" s="116">
        <v>97</v>
      </c>
      <c r="H12" s="116">
        <v>97</v>
      </c>
      <c r="I12" s="116">
        <v>97</v>
      </c>
      <c r="J12" s="117" t="s">
        <v>357</v>
      </c>
      <c r="K12" s="168"/>
      <c r="L12" s="180"/>
      <c r="M12" s="180"/>
      <c r="N12" s="180"/>
      <c r="O12" s="180"/>
      <c r="P12" s="180"/>
      <c r="Q12" s="180"/>
      <c r="R12" s="180"/>
      <c r="S12" s="168"/>
      <c r="T12" s="180"/>
      <c r="U12" s="180"/>
      <c r="V12" s="180"/>
      <c r="W12" s="180"/>
      <c r="X12" s="180"/>
      <c r="Y12" s="180"/>
      <c r="Z12" s="180"/>
      <c r="AA12" s="168"/>
      <c r="AB12" s="168"/>
      <c r="AC12" s="168"/>
    </row>
    <row r="13" spans="1:29" s="37" customFormat="1" ht="15">
      <c r="A13" s="115" t="s">
        <v>356</v>
      </c>
      <c r="B13" s="116">
        <v>81</v>
      </c>
      <c r="C13" s="116">
        <v>82</v>
      </c>
      <c r="D13" s="116">
        <v>83</v>
      </c>
      <c r="E13" s="116">
        <v>84</v>
      </c>
      <c r="F13" s="116">
        <v>84</v>
      </c>
      <c r="G13" s="116">
        <v>84</v>
      </c>
      <c r="H13" s="116">
        <v>84</v>
      </c>
      <c r="I13" s="116">
        <v>85</v>
      </c>
      <c r="J13" s="117" t="s">
        <v>353</v>
      </c>
      <c r="K13" s="168"/>
      <c r="L13" s="180"/>
      <c r="M13" s="180"/>
      <c r="N13" s="180"/>
      <c r="O13" s="180"/>
      <c r="P13" s="180"/>
      <c r="Q13" s="180"/>
      <c r="R13" s="180"/>
      <c r="S13" s="168"/>
      <c r="T13" s="180"/>
      <c r="U13" s="180"/>
      <c r="V13" s="180"/>
      <c r="W13" s="180"/>
      <c r="X13" s="180"/>
      <c r="Y13" s="180"/>
      <c r="Z13" s="180"/>
      <c r="AA13" s="168"/>
      <c r="AB13" s="168"/>
      <c r="AC13" s="168"/>
    </row>
    <row r="14" spans="1:26" ht="15">
      <c r="A14" s="115" t="s">
        <v>30</v>
      </c>
      <c r="B14" s="116">
        <v>95</v>
      </c>
      <c r="C14" s="116">
        <v>96</v>
      </c>
      <c r="D14" s="116">
        <v>97</v>
      </c>
      <c r="E14" s="116">
        <v>97</v>
      </c>
      <c r="F14" s="116">
        <v>97</v>
      </c>
      <c r="G14" s="116">
        <v>97</v>
      </c>
      <c r="H14" s="116">
        <v>97</v>
      </c>
      <c r="I14" s="116">
        <v>97</v>
      </c>
      <c r="J14" s="117" t="s">
        <v>31</v>
      </c>
      <c r="L14" s="180"/>
      <c r="M14" s="180"/>
      <c r="N14" s="180"/>
      <c r="O14" s="180"/>
      <c r="P14" s="180"/>
      <c r="Q14" s="180"/>
      <c r="R14" s="180"/>
      <c r="T14" s="180"/>
      <c r="U14" s="180"/>
      <c r="V14" s="180"/>
      <c r="W14" s="180"/>
      <c r="X14" s="180"/>
      <c r="Y14" s="180"/>
      <c r="Z14" s="180"/>
    </row>
    <row r="15" spans="1:29" s="39" customFormat="1" ht="15">
      <c r="A15" s="118" t="s">
        <v>52</v>
      </c>
      <c r="B15" s="119">
        <v>90</v>
      </c>
      <c r="C15" s="119">
        <v>92</v>
      </c>
      <c r="D15" s="119">
        <v>94</v>
      </c>
      <c r="E15" s="119">
        <v>95</v>
      </c>
      <c r="F15" s="119">
        <v>95</v>
      </c>
      <c r="G15" s="119">
        <v>95</v>
      </c>
      <c r="H15" s="119">
        <v>95</v>
      </c>
      <c r="I15" s="119">
        <v>95</v>
      </c>
      <c r="J15" s="120" t="s">
        <v>33</v>
      </c>
      <c r="K15" s="168"/>
      <c r="L15" s="180"/>
      <c r="M15" s="180"/>
      <c r="N15" s="180"/>
      <c r="O15" s="180"/>
      <c r="P15" s="180"/>
      <c r="Q15" s="180"/>
      <c r="R15" s="180"/>
      <c r="S15" s="168"/>
      <c r="T15" s="180"/>
      <c r="U15" s="180"/>
      <c r="V15" s="180"/>
      <c r="W15" s="180"/>
      <c r="X15" s="180"/>
      <c r="Y15" s="180"/>
      <c r="Z15" s="180"/>
      <c r="AA15" s="168"/>
      <c r="AB15" s="168"/>
      <c r="AC15" s="168"/>
    </row>
    <row r="16" spans="1:29" s="39" customFormat="1" ht="15">
      <c r="A16" s="118" t="s">
        <v>34</v>
      </c>
      <c r="B16" s="119">
        <v>100</v>
      </c>
      <c r="C16" s="119">
        <v>100</v>
      </c>
      <c r="D16" s="119">
        <v>100</v>
      </c>
      <c r="E16" s="119">
        <v>100</v>
      </c>
      <c r="F16" s="119">
        <v>100</v>
      </c>
      <c r="G16" s="119">
        <v>100</v>
      </c>
      <c r="H16" s="119">
        <v>100</v>
      </c>
      <c r="I16" s="119">
        <v>100</v>
      </c>
      <c r="J16" s="120" t="s">
        <v>35</v>
      </c>
      <c r="K16" s="168"/>
      <c r="L16" s="180"/>
      <c r="M16" s="180"/>
      <c r="N16" s="180"/>
      <c r="O16" s="180"/>
      <c r="P16" s="180"/>
      <c r="Q16" s="180"/>
      <c r="R16" s="180"/>
      <c r="S16" s="168"/>
      <c r="T16" s="180"/>
      <c r="U16" s="180"/>
      <c r="V16" s="180"/>
      <c r="W16" s="180"/>
      <c r="X16" s="180"/>
      <c r="Y16" s="180"/>
      <c r="Z16" s="180"/>
      <c r="AA16" s="168"/>
      <c r="AB16" s="168"/>
      <c r="AC16" s="168"/>
    </row>
    <row r="17" spans="1:29" s="39" customFormat="1" ht="15">
      <c r="A17" s="118" t="s">
        <v>36</v>
      </c>
      <c r="B17" s="119">
        <v>92</v>
      </c>
      <c r="C17" s="119">
        <v>97</v>
      </c>
      <c r="D17" s="119">
        <v>100</v>
      </c>
      <c r="E17" s="119">
        <v>100</v>
      </c>
      <c r="F17" s="119">
        <v>100</v>
      </c>
      <c r="G17" s="119">
        <v>100</v>
      </c>
      <c r="H17" s="119">
        <v>100</v>
      </c>
      <c r="I17" s="119">
        <v>100</v>
      </c>
      <c r="J17" s="120" t="s">
        <v>37</v>
      </c>
      <c r="K17" s="168"/>
      <c r="L17" s="180"/>
      <c r="M17" s="180"/>
      <c r="N17" s="180"/>
      <c r="O17" s="180"/>
      <c r="P17" s="180"/>
      <c r="Q17" s="180"/>
      <c r="R17" s="180"/>
      <c r="S17" s="168"/>
      <c r="T17" s="180"/>
      <c r="U17" s="180"/>
      <c r="V17" s="180"/>
      <c r="W17" s="180"/>
      <c r="X17" s="180"/>
      <c r="Y17" s="180"/>
      <c r="Z17" s="180"/>
      <c r="AA17" s="168"/>
      <c r="AB17" s="168"/>
      <c r="AC17" s="168"/>
    </row>
    <row r="18" spans="1:29" s="39" customFormat="1" ht="15">
      <c r="A18" s="118" t="s">
        <v>38</v>
      </c>
      <c r="B18" s="119">
        <v>52</v>
      </c>
      <c r="C18" s="119">
        <v>48</v>
      </c>
      <c r="D18" s="119">
        <v>46</v>
      </c>
      <c r="E18" s="119">
        <v>45</v>
      </c>
      <c r="F18" s="119">
        <v>44</v>
      </c>
      <c r="G18" s="119">
        <v>44</v>
      </c>
      <c r="H18" s="119">
        <v>44</v>
      </c>
      <c r="I18" s="119">
        <v>44</v>
      </c>
      <c r="J18" s="120" t="s">
        <v>39</v>
      </c>
      <c r="K18" s="168"/>
      <c r="L18" s="180"/>
      <c r="M18" s="180"/>
      <c r="N18" s="180"/>
      <c r="O18" s="180"/>
      <c r="P18" s="180"/>
      <c r="Q18" s="180"/>
      <c r="R18" s="180"/>
      <c r="S18" s="168"/>
      <c r="T18" s="180"/>
      <c r="U18" s="180"/>
      <c r="V18" s="180"/>
      <c r="W18" s="180"/>
      <c r="X18" s="180"/>
      <c r="Y18" s="180"/>
      <c r="Z18" s="180"/>
      <c r="AA18" s="168"/>
      <c r="AB18" s="168"/>
      <c r="AC18" s="168"/>
    </row>
    <row r="19" spans="1:29" s="39" customFormat="1" ht="16.5" customHeight="1">
      <c r="A19" s="118" t="s">
        <v>40</v>
      </c>
      <c r="B19" s="119">
        <v>95</v>
      </c>
      <c r="C19" s="119">
        <v>95</v>
      </c>
      <c r="D19" s="119">
        <v>96</v>
      </c>
      <c r="E19" s="119">
        <v>96</v>
      </c>
      <c r="F19" s="119">
        <v>96</v>
      </c>
      <c r="G19" s="119">
        <v>96</v>
      </c>
      <c r="H19" s="119">
        <v>96</v>
      </c>
      <c r="I19" s="119">
        <v>96</v>
      </c>
      <c r="J19" s="120" t="s">
        <v>41</v>
      </c>
      <c r="K19" s="168"/>
      <c r="L19" s="180"/>
      <c r="M19" s="180"/>
      <c r="N19" s="180"/>
      <c r="O19" s="180"/>
      <c r="P19" s="180"/>
      <c r="Q19" s="180"/>
      <c r="R19" s="180"/>
      <c r="S19" s="168"/>
      <c r="T19" s="180"/>
      <c r="U19" s="180"/>
      <c r="V19" s="180"/>
      <c r="W19" s="180"/>
      <c r="X19" s="180"/>
      <c r="Y19" s="180"/>
      <c r="Z19" s="180"/>
      <c r="AA19" s="168"/>
      <c r="AB19" s="168"/>
      <c r="AC19" s="168"/>
    </row>
    <row r="20" spans="1:29" s="40" customFormat="1" ht="15.75" customHeight="1">
      <c r="A20" s="118" t="s">
        <v>354</v>
      </c>
      <c r="B20" s="119">
        <v>94</v>
      </c>
      <c r="C20" s="119">
        <v>96</v>
      </c>
      <c r="D20" s="119">
        <v>96</v>
      </c>
      <c r="E20" s="119">
        <v>97</v>
      </c>
      <c r="F20" s="119">
        <v>97</v>
      </c>
      <c r="G20" s="119">
        <v>97</v>
      </c>
      <c r="H20" s="119">
        <v>97</v>
      </c>
      <c r="I20" s="119">
        <v>97</v>
      </c>
      <c r="J20" s="120" t="s">
        <v>355</v>
      </c>
      <c r="K20" s="168"/>
      <c r="L20" s="180"/>
      <c r="M20" s="180"/>
      <c r="N20" s="180"/>
      <c r="O20" s="180"/>
      <c r="P20" s="180"/>
      <c r="Q20" s="180"/>
      <c r="R20" s="180"/>
      <c r="S20" s="168"/>
      <c r="T20" s="180"/>
      <c r="U20" s="180"/>
      <c r="V20" s="180"/>
      <c r="W20" s="180"/>
      <c r="X20" s="180"/>
      <c r="Y20" s="180"/>
      <c r="Z20" s="180"/>
      <c r="AA20" s="168"/>
      <c r="AB20" s="168"/>
      <c r="AC20" s="168"/>
    </row>
    <row r="21" spans="1:26" ht="15.75" customHeight="1">
      <c r="A21" s="115" t="s">
        <v>42</v>
      </c>
      <c r="B21" s="116">
        <v>98</v>
      </c>
      <c r="C21" s="116">
        <v>98</v>
      </c>
      <c r="D21" s="116">
        <v>98</v>
      </c>
      <c r="E21" s="116">
        <v>98</v>
      </c>
      <c r="F21" s="116">
        <v>98</v>
      </c>
      <c r="G21" s="116">
        <v>98</v>
      </c>
      <c r="H21" s="116">
        <v>98</v>
      </c>
      <c r="I21" s="116">
        <v>98</v>
      </c>
      <c r="J21" s="117" t="s">
        <v>43</v>
      </c>
      <c r="L21" s="180"/>
      <c r="M21" s="180"/>
      <c r="N21" s="180"/>
      <c r="O21" s="180"/>
      <c r="P21" s="180"/>
      <c r="Q21" s="180"/>
      <c r="R21" s="180"/>
      <c r="T21" s="180"/>
      <c r="U21" s="180"/>
      <c r="V21" s="180"/>
      <c r="W21" s="180"/>
      <c r="X21" s="180"/>
      <c r="Y21" s="180"/>
      <c r="Z21" s="180"/>
    </row>
    <row r="22" spans="1:26" ht="15.75" thickBot="1">
      <c r="A22" s="121" t="s">
        <v>44</v>
      </c>
      <c r="B22" s="122">
        <v>70</v>
      </c>
      <c r="C22" s="122">
        <v>82</v>
      </c>
      <c r="D22" s="122">
        <v>89</v>
      </c>
      <c r="E22" s="122">
        <v>93</v>
      </c>
      <c r="F22" s="122">
        <v>93</v>
      </c>
      <c r="G22" s="122">
        <v>93</v>
      </c>
      <c r="H22" s="122">
        <v>93</v>
      </c>
      <c r="I22" s="122">
        <v>93</v>
      </c>
      <c r="J22" s="123" t="s">
        <v>45</v>
      </c>
      <c r="L22" s="180"/>
      <c r="M22" s="180"/>
      <c r="N22" s="180"/>
      <c r="O22" s="180"/>
      <c r="P22" s="180"/>
      <c r="Q22" s="180"/>
      <c r="R22" s="180"/>
      <c r="T22" s="180"/>
      <c r="U22" s="180"/>
      <c r="V22" s="180"/>
      <c r="W22" s="180"/>
      <c r="X22" s="180"/>
      <c r="Y22" s="180"/>
      <c r="Z22" s="180"/>
    </row>
    <row r="23" spans="1:29" s="39" customFormat="1" ht="17.25" thickBot="1">
      <c r="A23" s="133" t="s">
        <v>390</v>
      </c>
      <c r="B23" s="129" t="s">
        <v>18</v>
      </c>
      <c r="C23" s="125">
        <v>88.77234014855927</v>
      </c>
      <c r="D23" s="125">
        <v>90.13726435269413</v>
      </c>
      <c r="E23" s="125">
        <v>90.65989668064958</v>
      </c>
      <c r="F23" s="125">
        <v>90.71924732449894</v>
      </c>
      <c r="G23" s="125">
        <v>90.71924732449894</v>
      </c>
      <c r="H23" s="125">
        <v>90.76370151890625</v>
      </c>
      <c r="I23" s="129" t="s">
        <v>18</v>
      </c>
      <c r="J23" s="126" t="s">
        <v>344</v>
      </c>
      <c r="K23" s="168"/>
      <c r="L23" s="168"/>
      <c r="M23" s="168"/>
      <c r="N23" s="180"/>
      <c r="O23" s="180"/>
      <c r="P23" s="180"/>
      <c r="Q23" s="180"/>
      <c r="R23" s="180"/>
      <c r="S23" s="168"/>
      <c r="T23" s="168"/>
      <c r="U23" s="168"/>
      <c r="V23" s="168"/>
      <c r="W23" s="168"/>
      <c r="X23" s="168"/>
      <c r="Y23" s="168"/>
      <c r="Z23" s="168"/>
      <c r="AA23" s="168"/>
      <c r="AB23" s="168"/>
      <c r="AC23" s="168"/>
    </row>
    <row r="24" spans="1:29" s="39" customFormat="1" ht="17.25" thickBot="1">
      <c r="A24" s="133" t="s">
        <v>380</v>
      </c>
      <c r="B24" s="125" t="e">
        <f>(L24/T24)*100</f>
        <v>#DIV/0!</v>
      </c>
      <c r="C24" s="125">
        <v>97.39558364095423</v>
      </c>
      <c r="D24" s="125">
        <v>99.53610068550526</v>
      </c>
      <c r="E24" s="125">
        <v>99.43475990278249</v>
      </c>
      <c r="F24" s="125">
        <v>99.43475990278249</v>
      </c>
      <c r="G24" s="125">
        <v>99.43475990278249</v>
      </c>
      <c r="H24" s="125">
        <v>99.40238754145147</v>
      </c>
      <c r="I24" s="125" t="s">
        <v>18</v>
      </c>
      <c r="J24" s="109" t="s">
        <v>46</v>
      </c>
      <c r="K24" s="168"/>
      <c r="L24" s="168"/>
      <c r="M24" s="168"/>
      <c r="N24" s="168"/>
      <c r="O24" s="168"/>
      <c r="P24" s="168"/>
      <c r="Q24" s="168"/>
      <c r="R24" s="168"/>
      <c r="S24" s="168"/>
      <c r="T24" s="168"/>
      <c r="U24" s="168"/>
      <c r="V24" s="168"/>
      <c r="W24" s="168"/>
      <c r="X24" s="168"/>
      <c r="Y24" s="168"/>
      <c r="Z24" s="168"/>
      <c r="AA24" s="168"/>
      <c r="AB24" s="168"/>
      <c r="AC24" s="168"/>
    </row>
    <row r="25" spans="1:11" ht="15">
      <c r="A25" s="127"/>
      <c r="B25" s="128"/>
      <c r="C25" s="128"/>
      <c r="D25" s="128"/>
      <c r="E25" s="128"/>
      <c r="F25" s="128"/>
      <c r="G25" s="128"/>
      <c r="H25" s="128"/>
      <c r="I25" s="128"/>
      <c r="J25" s="128"/>
      <c r="K25" s="187"/>
    </row>
    <row r="26" spans="1:10" ht="30.95" customHeight="1">
      <c r="A26" s="141" t="s">
        <v>381</v>
      </c>
      <c r="B26" s="206" t="s">
        <v>362</v>
      </c>
      <c r="C26" s="206"/>
      <c r="D26" s="206"/>
      <c r="E26" s="206"/>
      <c r="F26" s="206"/>
      <c r="G26" s="206"/>
      <c r="H26" s="206"/>
      <c r="I26" s="206"/>
      <c r="J26" s="206"/>
    </row>
    <row r="27" spans="1:10" ht="30.95" customHeight="1">
      <c r="A27" s="141" t="s">
        <v>382</v>
      </c>
      <c r="C27" s="142">
        <v>1</v>
      </c>
      <c r="D27" s="206" t="s">
        <v>48</v>
      </c>
      <c r="E27" s="206"/>
      <c r="F27" s="206"/>
      <c r="G27" s="206"/>
      <c r="H27" s="160"/>
      <c r="I27" s="160"/>
      <c r="J27" s="160"/>
    </row>
    <row r="28" spans="1:10" ht="45.75" customHeight="1">
      <c r="A28" s="143"/>
      <c r="C28" s="142">
        <v>2</v>
      </c>
      <c r="D28" s="207" t="s">
        <v>342</v>
      </c>
      <c r="E28" s="207"/>
      <c r="F28" s="207"/>
      <c r="G28" s="207"/>
      <c r="H28" s="207"/>
      <c r="I28" s="207"/>
      <c r="J28" s="161"/>
    </row>
    <row r="29" spans="3:9" ht="15">
      <c r="C29" s="201">
        <v>3</v>
      </c>
      <c r="D29" s="204" t="s">
        <v>387</v>
      </c>
      <c r="E29" s="204"/>
      <c r="F29" s="204"/>
      <c r="G29" s="204"/>
      <c r="H29" s="204"/>
      <c r="I29" s="204"/>
    </row>
    <row r="30" spans="3:9" ht="15">
      <c r="C30" s="201"/>
      <c r="D30" s="204"/>
      <c r="E30" s="204"/>
      <c r="F30" s="204"/>
      <c r="G30" s="204"/>
      <c r="H30" s="204"/>
      <c r="I30" s="204"/>
    </row>
  </sheetData>
  <mergeCells count="8">
    <mergeCell ref="C29:C30"/>
    <mergeCell ref="A1:J1"/>
    <mergeCell ref="A2:J2"/>
    <mergeCell ref="A3:J3"/>
    <mergeCell ref="B26:J26"/>
    <mergeCell ref="D27:G27"/>
    <mergeCell ref="D28:I28"/>
    <mergeCell ref="D29:I30"/>
  </mergeCells>
  <printOptions/>
  <pageMargins left="0.7" right="0.7" top="0.75" bottom="0.75" header="0.3" footer="0.3"/>
  <pageSetup horizontalDpi="1200" verticalDpi="1200" orientation="landscape" scale="98" r:id="rId1"/>
  <rowBreaks count="1" manualBreakCount="1">
    <brk id="26" max="16383" man="1"/>
  </rowBreaks>
  <colBreaks count="1" manualBreakCount="1">
    <brk id="10"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view="pageBreakPreview" zoomScale="85" zoomScaleSheetLayoutView="85" workbookViewId="0" topLeftCell="E1">
      <selection activeCell="U20" sqref="U20"/>
    </sheetView>
  </sheetViews>
  <sheetFormatPr defaultColWidth="9.140625" defaultRowHeight="15"/>
  <cols>
    <col min="1" max="1" width="22.28125" style="0" customWidth="1"/>
    <col min="2" max="2" width="12.57421875" style="0" hidden="1" customWidth="1"/>
    <col min="3" max="3" width="12.57421875" style="0" customWidth="1"/>
    <col min="4" max="4" width="12.57421875" style="0" hidden="1" customWidth="1"/>
    <col min="5" max="9" width="12.57421875" style="0" customWidth="1"/>
    <col min="10" max="10" width="17.7109375" style="0" customWidth="1"/>
    <col min="11" max="12" width="9.140625" style="168" customWidth="1"/>
    <col min="13" max="18" width="9.28125" style="168" customWidth="1"/>
    <col min="19" max="19" width="9.140625" style="168" customWidth="1"/>
    <col min="20" max="20" width="9.28125" style="168" customWidth="1"/>
    <col min="21" max="26" width="12.28125" style="168" customWidth="1"/>
  </cols>
  <sheetData>
    <row r="1" spans="1:10" ht="15.75">
      <c r="A1" s="200" t="s">
        <v>65</v>
      </c>
      <c r="B1" s="200"/>
      <c r="C1" s="200"/>
      <c r="D1" s="200"/>
      <c r="E1" s="200"/>
      <c r="F1" s="200"/>
      <c r="G1" s="200"/>
      <c r="H1" s="200"/>
      <c r="I1" s="200"/>
      <c r="J1" s="200"/>
    </row>
    <row r="2" spans="1:10" ht="18">
      <c r="A2" s="200" t="s">
        <v>66</v>
      </c>
      <c r="B2" s="200"/>
      <c r="C2" s="200"/>
      <c r="D2" s="200"/>
      <c r="E2" s="200"/>
      <c r="F2" s="200"/>
      <c r="G2" s="200"/>
      <c r="H2" s="200"/>
      <c r="I2" s="200"/>
      <c r="J2" s="200"/>
    </row>
    <row r="3" spans="1:10" ht="18.75">
      <c r="A3" s="200" t="s">
        <v>67</v>
      </c>
      <c r="B3" s="200"/>
      <c r="C3" s="200"/>
      <c r="D3" s="200"/>
      <c r="E3" s="200"/>
      <c r="F3" s="200"/>
      <c r="G3" s="200"/>
      <c r="H3" s="200"/>
      <c r="I3" s="200"/>
      <c r="J3" s="200"/>
    </row>
    <row r="4" ht="15.75" thickBot="1">
      <c r="A4" s="10"/>
    </row>
    <row r="5" spans="1:34" ht="15.75" thickBot="1">
      <c r="A5" s="130"/>
      <c r="B5" s="131">
        <v>1990</v>
      </c>
      <c r="C5" s="131">
        <v>2000</v>
      </c>
      <c r="D5" s="131">
        <v>2005</v>
      </c>
      <c r="E5" s="131">
        <v>2008</v>
      </c>
      <c r="F5" s="131">
        <v>2009</v>
      </c>
      <c r="G5" s="131">
        <v>2010</v>
      </c>
      <c r="H5" s="131">
        <v>2011</v>
      </c>
      <c r="I5" s="131">
        <v>2012</v>
      </c>
      <c r="J5" s="144"/>
      <c r="AA5" s="128"/>
      <c r="AB5" s="128"/>
      <c r="AC5" s="128"/>
      <c r="AD5" s="128"/>
      <c r="AE5" s="128"/>
      <c r="AF5" s="128"/>
      <c r="AG5" s="128"/>
      <c r="AH5" s="128"/>
    </row>
    <row r="6" spans="1:34" ht="15">
      <c r="A6" s="115" t="s">
        <v>17</v>
      </c>
      <c r="B6" s="116">
        <v>99</v>
      </c>
      <c r="C6" s="116">
        <v>99</v>
      </c>
      <c r="D6" s="116">
        <v>99</v>
      </c>
      <c r="E6" s="116">
        <v>99</v>
      </c>
      <c r="F6" s="116">
        <v>99</v>
      </c>
      <c r="G6" s="116">
        <v>99</v>
      </c>
      <c r="H6" s="116">
        <v>99</v>
      </c>
      <c r="I6" s="116">
        <v>99</v>
      </c>
      <c r="J6" s="117" t="s">
        <v>19</v>
      </c>
      <c r="L6" s="180"/>
      <c r="M6" s="180"/>
      <c r="N6" s="180"/>
      <c r="O6" s="180"/>
      <c r="P6" s="180"/>
      <c r="Q6" s="180"/>
      <c r="R6" s="180"/>
      <c r="T6" s="180"/>
      <c r="U6" s="180"/>
      <c r="V6" s="180"/>
      <c r="W6" s="180"/>
      <c r="X6" s="180"/>
      <c r="Y6" s="180"/>
      <c r="Z6" s="180"/>
      <c r="AA6" s="128"/>
      <c r="AB6" s="128"/>
      <c r="AC6" s="128"/>
      <c r="AD6" s="128"/>
      <c r="AE6" s="128"/>
      <c r="AF6" s="128"/>
      <c r="AG6" s="128"/>
      <c r="AH6" s="128"/>
    </row>
    <row r="7" spans="1:34" ht="15">
      <c r="A7" s="115" t="s">
        <v>20</v>
      </c>
      <c r="B7" s="116">
        <v>57</v>
      </c>
      <c r="C7" s="116">
        <v>79</v>
      </c>
      <c r="D7" s="116">
        <v>90</v>
      </c>
      <c r="E7" s="116">
        <v>93</v>
      </c>
      <c r="F7" s="116">
        <v>93</v>
      </c>
      <c r="G7" s="116">
        <v>93</v>
      </c>
      <c r="H7" s="116">
        <v>93</v>
      </c>
      <c r="I7" s="116">
        <v>94</v>
      </c>
      <c r="J7" s="117" t="s">
        <v>21</v>
      </c>
      <c r="L7" s="180"/>
      <c r="M7" s="180"/>
      <c r="N7" s="180"/>
      <c r="O7" s="180"/>
      <c r="P7" s="180"/>
      <c r="Q7" s="180"/>
      <c r="R7" s="180"/>
      <c r="T7" s="180"/>
      <c r="U7" s="180"/>
      <c r="V7" s="180"/>
      <c r="W7" s="180"/>
      <c r="X7" s="180"/>
      <c r="Y7" s="180"/>
      <c r="Z7" s="180"/>
      <c r="AA7" s="128"/>
      <c r="AB7" s="128"/>
      <c r="AC7" s="128"/>
      <c r="AD7" s="128"/>
      <c r="AE7" s="128"/>
      <c r="AF7" s="128"/>
      <c r="AG7" s="128"/>
      <c r="AH7" s="128"/>
    </row>
    <row r="8" spans="1:34" ht="15">
      <c r="A8" s="115" t="s">
        <v>22</v>
      </c>
      <c r="B8" s="116" t="s">
        <v>53</v>
      </c>
      <c r="C8" s="116">
        <v>58</v>
      </c>
      <c r="D8" s="116">
        <v>68</v>
      </c>
      <c r="E8" s="116">
        <v>74</v>
      </c>
      <c r="F8" s="116">
        <v>76</v>
      </c>
      <c r="G8" s="116">
        <v>78</v>
      </c>
      <c r="H8" s="116">
        <v>80</v>
      </c>
      <c r="I8" s="116">
        <v>82</v>
      </c>
      <c r="J8" s="117" t="s">
        <v>23</v>
      </c>
      <c r="L8" s="180"/>
      <c r="M8" s="180"/>
      <c r="N8" s="180"/>
      <c r="O8" s="180"/>
      <c r="P8" s="180"/>
      <c r="Q8" s="180"/>
      <c r="R8" s="180"/>
      <c r="T8" s="180"/>
      <c r="U8" s="180"/>
      <c r="V8" s="180"/>
      <c r="W8" s="180"/>
      <c r="X8" s="180"/>
      <c r="Y8" s="180"/>
      <c r="Z8" s="180"/>
      <c r="AA8" s="128"/>
      <c r="AB8" s="128"/>
      <c r="AC8" s="128"/>
      <c r="AD8" s="128"/>
      <c r="AE8" s="128"/>
      <c r="AF8" s="128"/>
      <c r="AG8" s="128"/>
      <c r="AH8" s="128"/>
    </row>
    <row r="9" spans="1:34" ht="15">
      <c r="A9" s="115" t="s">
        <v>24</v>
      </c>
      <c r="B9" s="116">
        <v>95</v>
      </c>
      <c r="C9" s="116">
        <v>96</v>
      </c>
      <c r="D9" s="116">
        <v>97</v>
      </c>
      <c r="E9" s="116">
        <v>97</v>
      </c>
      <c r="F9" s="116">
        <v>98</v>
      </c>
      <c r="G9" s="116">
        <v>98</v>
      </c>
      <c r="H9" s="116">
        <v>98</v>
      </c>
      <c r="I9" s="116">
        <v>98</v>
      </c>
      <c r="J9" s="117" t="s">
        <v>25</v>
      </c>
      <c r="L9" s="180"/>
      <c r="M9" s="180"/>
      <c r="N9" s="180"/>
      <c r="O9" s="180"/>
      <c r="P9" s="180"/>
      <c r="Q9" s="180"/>
      <c r="R9" s="180"/>
      <c r="T9" s="180"/>
      <c r="U9" s="180"/>
      <c r="V9" s="180"/>
      <c r="W9" s="180"/>
      <c r="X9" s="180"/>
      <c r="Y9" s="180"/>
      <c r="Z9" s="180"/>
      <c r="AA9" s="128"/>
      <c r="AB9" s="128"/>
      <c r="AC9" s="128"/>
      <c r="AD9" s="128"/>
      <c r="AE9" s="128"/>
      <c r="AF9" s="128"/>
      <c r="AG9" s="128"/>
      <c r="AH9" s="128"/>
    </row>
    <row r="10" spans="1:34" ht="15">
      <c r="A10" s="115" t="s">
        <v>26</v>
      </c>
      <c r="B10" s="116">
        <v>100</v>
      </c>
      <c r="C10" s="116">
        <v>100</v>
      </c>
      <c r="D10" s="116">
        <v>100</v>
      </c>
      <c r="E10" s="116">
        <v>100</v>
      </c>
      <c r="F10" s="116">
        <v>100</v>
      </c>
      <c r="G10" s="116">
        <v>100</v>
      </c>
      <c r="H10" s="116">
        <v>100</v>
      </c>
      <c r="I10" s="116">
        <v>100</v>
      </c>
      <c r="J10" s="117" t="s">
        <v>27</v>
      </c>
      <c r="L10" s="180"/>
      <c r="M10" s="180"/>
      <c r="N10" s="180"/>
      <c r="O10" s="180"/>
      <c r="P10" s="180"/>
      <c r="Q10" s="180"/>
      <c r="R10" s="180"/>
      <c r="T10" s="180"/>
      <c r="U10" s="180"/>
      <c r="V10" s="180"/>
      <c r="W10" s="180"/>
      <c r="X10" s="180"/>
      <c r="Y10" s="180"/>
      <c r="Z10" s="180"/>
      <c r="AA10" s="128"/>
      <c r="AB10" s="128"/>
      <c r="AC10" s="128"/>
      <c r="AD10" s="128"/>
      <c r="AE10" s="128"/>
      <c r="AF10" s="128"/>
      <c r="AG10" s="128"/>
      <c r="AH10" s="128"/>
    </row>
    <row r="11" spans="1:34" ht="15">
      <c r="A11" s="115" t="s">
        <v>28</v>
      </c>
      <c r="B11" s="116" t="s">
        <v>18</v>
      </c>
      <c r="C11" s="116">
        <v>87</v>
      </c>
      <c r="D11" s="116">
        <v>87</v>
      </c>
      <c r="E11" s="116" t="s">
        <v>18</v>
      </c>
      <c r="F11" s="116" t="s">
        <v>18</v>
      </c>
      <c r="G11" s="116" t="s">
        <v>18</v>
      </c>
      <c r="H11" s="116" t="s">
        <v>18</v>
      </c>
      <c r="I11" s="116" t="s">
        <v>18</v>
      </c>
      <c r="J11" s="117" t="s">
        <v>29</v>
      </c>
      <c r="L11" s="180"/>
      <c r="M11" s="180"/>
      <c r="N11" s="180"/>
      <c r="O11" s="180"/>
      <c r="P11" s="180"/>
      <c r="Q11" s="180"/>
      <c r="R11" s="180"/>
      <c r="T11" s="180"/>
      <c r="U11" s="180"/>
      <c r="V11" s="180"/>
      <c r="W11" s="180"/>
      <c r="X11" s="180"/>
      <c r="Y11" s="180"/>
      <c r="Z11" s="180"/>
      <c r="AA11" s="128"/>
      <c r="AB11" s="128"/>
      <c r="AC11" s="128"/>
      <c r="AD11" s="128"/>
      <c r="AE11" s="128"/>
      <c r="AF11" s="128"/>
      <c r="AG11" s="128"/>
      <c r="AH11" s="128"/>
    </row>
    <row r="12" spans="1:34" s="37" customFormat="1" ht="15">
      <c r="A12" s="115" t="s">
        <v>350</v>
      </c>
      <c r="B12" s="116">
        <v>96</v>
      </c>
      <c r="C12" s="116">
        <v>96</v>
      </c>
      <c r="D12" s="116">
        <v>96</v>
      </c>
      <c r="E12" s="116">
        <v>96</v>
      </c>
      <c r="F12" s="116">
        <v>96</v>
      </c>
      <c r="G12" s="116">
        <v>96</v>
      </c>
      <c r="H12" s="116">
        <v>96</v>
      </c>
      <c r="I12" s="116">
        <v>96</v>
      </c>
      <c r="J12" s="117" t="s">
        <v>352</v>
      </c>
      <c r="K12" s="168"/>
      <c r="L12" s="180"/>
      <c r="M12" s="180"/>
      <c r="N12" s="180"/>
      <c r="O12" s="180"/>
      <c r="P12" s="180"/>
      <c r="Q12" s="180"/>
      <c r="R12" s="180"/>
      <c r="S12" s="168"/>
      <c r="T12" s="180"/>
      <c r="U12" s="180"/>
      <c r="V12" s="180"/>
      <c r="W12" s="180"/>
      <c r="X12" s="180"/>
      <c r="Y12" s="180"/>
      <c r="Z12" s="180"/>
      <c r="AA12" s="128"/>
      <c r="AB12" s="128"/>
      <c r="AC12" s="128"/>
      <c r="AD12" s="128"/>
      <c r="AE12" s="128"/>
      <c r="AF12" s="128"/>
      <c r="AG12" s="128"/>
      <c r="AH12" s="128"/>
    </row>
    <row r="13" spans="1:34" s="37" customFormat="1" ht="15">
      <c r="A13" s="115" t="s">
        <v>351</v>
      </c>
      <c r="B13" s="116">
        <v>26</v>
      </c>
      <c r="C13" s="116">
        <v>43</v>
      </c>
      <c r="D13" s="116">
        <v>51</v>
      </c>
      <c r="E13" s="116">
        <v>56</v>
      </c>
      <c r="F13" s="116">
        <v>58</v>
      </c>
      <c r="G13" s="116">
        <v>60</v>
      </c>
      <c r="H13" s="116">
        <v>61</v>
      </c>
      <c r="I13" s="116">
        <v>63</v>
      </c>
      <c r="J13" s="117" t="s">
        <v>353</v>
      </c>
      <c r="K13" s="168"/>
      <c r="L13" s="180"/>
      <c r="M13" s="180"/>
      <c r="N13" s="180"/>
      <c r="O13" s="180"/>
      <c r="P13" s="180"/>
      <c r="Q13" s="180"/>
      <c r="R13" s="180"/>
      <c r="S13" s="168"/>
      <c r="T13" s="180"/>
      <c r="U13" s="180"/>
      <c r="V13" s="180"/>
      <c r="W13" s="180"/>
      <c r="X13" s="180"/>
      <c r="Y13" s="180"/>
      <c r="Z13" s="180"/>
      <c r="AA13" s="128"/>
      <c r="AB13" s="128"/>
      <c r="AC13" s="128"/>
      <c r="AD13" s="128"/>
      <c r="AE13" s="128"/>
      <c r="AF13" s="128"/>
      <c r="AG13" s="128"/>
      <c r="AH13" s="128"/>
    </row>
    <row r="14" spans="1:34" ht="15">
      <c r="A14" s="115" t="s">
        <v>30</v>
      </c>
      <c r="B14" s="116">
        <v>55</v>
      </c>
      <c r="C14" s="116">
        <v>71</v>
      </c>
      <c r="D14" s="116">
        <v>84</v>
      </c>
      <c r="E14" s="116">
        <v>92</v>
      </c>
      <c r="F14" s="116">
        <v>95</v>
      </c>
      <c r="G14" s="116">
        <v>95</v>
      </c>
      <c r="H14" s="116">
        <v>95</v>
      </c>
      <c r="I14" s="116">
        <v>95</v>
      </c>
      <c r="J14" s="117" t="s">
        <v>31</v>
      </c>
      <c r="L14" s="180"/>
      <c r="M14" s="180"/>
      <c r="N14" s="180"/>
      <c r="O14" s="180"/>
      <c r="P14" s="180"/>
      <c r="Q14" s="180"/>
      <c r="R14" s="180"/>
      <c r="T14" s="180"/>
      <c r="U14" s="180"/>
      <c r="V14" s="180"/>
      <c r="W14" s="180"/>
      <c r="X14" s="180"/>
      <c r="Y14" s="180"/>
      <c r="Z14" s="180"/>
      <c r="AA14" s="128"/>
      <c r="AB14" s="128"/>
      <c r="AC14" s="128"/>
      <c r="AD14" s="128"/>
      <c r="AE14" s="128"/>
      <c r="AF14" s="128"/>
      <c r="AG14" s="128"/>
      <c r="AH14" s="128"/>
    </row>
    <row r="15" spans="1:34" s="39" customFormat="1" ht="15">
      <c r="A15" s="118" t="s">
        <v>384</v>
      </c>
      <c r="B15" s="119" t="s">
        <v>53</v>
      </c>
      <c r="C15" s="119">
        <v>85</v>
      </c>
      <c r="D15" s="119">
        <v>91</v>
      </c>
      <c r="E15" s="119">
        <v>93</v>
      </c>
      <c r="F15" s="119">
        <v>93</v>
      </c>
      <c r="G15" s="119">
        <v>93</v>
      </c>
      <c r="H15" s="119">
        <v>93</v>
      </c>
      <c r="I15" s="119">
        <v>93</v>
      </c>
      <c r="J15" s="120" t="s">
        <v>33</v>
      </c>
      <c r="K15" s="168"/>
      <c r="L15" s="180"/>
      <c r="M15" s="180"/>
      <c r="N15" s="180"/>
      <c r="O15" s="180"/>
      <c r="P15" s="180"/>
      <c r="Q15" s="180"/>
      <c r="R15" s="180"/>
      <c r="S15" s="168"/>
      <c r="T15" s="180"/>
      <c r="U15" s="180"/>
      <c r="V15" s="180"/>
      <c r="W15" s="180"/>
      <c r="X15" s="180"/>
      <c r="Y15" s="180"/>
      <c r="Z15" s="180"/>
      <c r="AA15" s="140"/>
      <c r="AB15" s="140"/>
      <c r="AC15" s="140"/>
      <c r="AD15" s="140"/>
      <c r="AE15" s="140"/>
      <c r="AF15" s="140"/>
      <c r="AG15" s="140"/>
      <c r="AH15" s="140"/>
    </row>
    <row r="16" spans="1:34" s="39" customFormat="1" ht="15">
      <c r="A16" s="118" t="s">
        <v>34</v>
      </c>
      <c r="B16" s="119">
        <v>100</v>
      </c>
      <c r="C16" s="119">
        <v>100</v>
      </c>
      <c r="D16" s="119">
        <v>100</v>
      </c>
      <c r="E16" s="119">
        <v>100</v>
      </c>
      <c r="F16" s="119">
        <v>100</v>
      </c>
      <c r="G16" s="119">
        <v>100</v>
      </c>
      <c r="H16" s="119">
        <v>100</v>
      </c>
      <c r="I16" s="119">
        <v>100</v>
      </c>
      <c r="J16" s="120" t="s">
        <v>35</v>
      </c>
      <c r="K16" s="168"/>
      <c r="L16" s="180"/>
      <c r="M16" s="180"/>
      <c r="N16" s="180"/>
      <c r="O16" s="180"/>
      <c r="P16" s="180"/>
      <c r="Q16" s="180"/>
      <c r="R16" s="180"/>
      <c r="S16" s="168"/>
      <c r="T16" s="180"/>
      <c r="U16" s="180"/>
      <c r="V16" s="180"/>
      <c r="W16" s="180"/>
      <c r="X16" s="180"/>
      <c r="Y16" s="180"/>
      <c r="Z16" s="180"/>
      <c r="AA16" s="140"/>
      <c r="AB16" s="140"/>
      <c r="AC16" s="140"/>
      <c r="AD16" s="140"/>
      <c r="AE16" s="140"/>
      <c r="AF16" s="140"/>
      <c r="AG16" s="140"/>
      <c r="AH16" s="140"/>
    </row>
    <row r="17" spans="1:34" s="39" customFormat="1" ht="15">
      <c r="A17" s="118" t="s">
        <v>365</v>
      </c>
      <c r="B17" s="119">
        <v>92</v>
      </c>
      <c r="C17" s="119">
        <v>97</v>
      </c>
      <c r="D17" s="119">
        <v>100</v>
      </c>
      <c r="E17" s="119">
        <v>100</v>
      </c>
      <c r="F17" s="119">
        <v>100</v>
      </c>
      <c r="G17" s="119">
        <v>100</v>
      </c>
      <c r="H17" s="119">
        <v>100</v>
      </c>
      <c r="I17" s="119">
        <v>100</v>
      </c>
      <c r="J17" s="120" t="s">
        <v>37</v>
      </c>
      <c r="K17" s="168"/>
      <c r="L17" s="180"/>
      <c r="M17" s="180"/>
      <c r="N17" s="180"/>
      <c r="O17" s="180"/>
      <c r="P17" s="180"/>
      <c r="Q17" s="180"/>
      <c r="R17" s="180"/>
      <c r="S17" s="168"/>
      <c r="T17" s="180"/>
      <c r="U17" s="180"/>
      <c r="V17" s="180"/>
      <c r="W17" s="180"/>
      <c r="X17" s="180"/>
      <c r="Y17" s="180"/>
      <c r="Z17" s="180"/>
      <c r="AA17" s="140"/>
      <c r="AB17" s="140"/>
      <c r="AC17" s="140"/>
      <c r="AD17" s="140"/>
      <c r="AE17" s="140"/>
      <c r="AF17" s="140"/>
      <c r="AG17" s="140"/>
      <c r="AH17" s="140"/>
    </row>
    <row r="18" spans="1:34" s="39" customFormat="1" ht="15">
      <c r="A18" s="118" t="s">
        <v>38</v>
      </c>
      <c r="B18" s="119">
        <v>18</v>
      </c>
      <c r="C18" s="119">
        <v>16</v>
      </c>
      <c r="D18" s="119">
        <v>15</v>
      </c>
      <c r="E18" s="119">
        <v>14</v>
      </c>
      <c r="F18" s="119">
        <v>14</v>
      </c>
      <c r="G18" s="119">
        <v>13</v>
      </c>
      <c r="H18" s="119">
        <v>13</v>
      </c>
      <c r="I18" s="119">
        <v>13</v>
      </c>
      <c r="J18" s="120" t="s">
        <v>39</v>
      </c>
      <c r="K18" s="187"/>
      <c r="L18" s="180"/>
      <c r="M18" s="180"/>
      <c r="N18" s="180"/>
      <c r="O18" s="180"/>
      <c r="P18" s="180"/>
      <c r="Q18" s="180"/>
      <c r="R18" s="180"/>
      <c r="S18" s="168"/>
      <c r="T18" s="180"/>
      <c r="U18" s="180"/>
      <c r="V18" s="180"/>
      <c r="W18" s="180"/>
      <c r="X18" s="180"/>
      <c r="Y18" s="180"/>
      <c r="Z18" s="180"/>
      <c r="AA18" s="140"/>
      <c r="AB18" s="140"/>
      <c r="AC18" s="140"/>
      <c r="AD18" s="140"/>
      <c r="AE18" s="140"/>
      <c r="AF18" s="140"/>
      <c r="AG18" s="140"/>
      <c r="AH18" s="140"/>
    </row>
    <row r="19" spans="1:34" s="39" customFormat="1" ht="15">
      <c r="A19" s="118" t="s">
        <v>40</v>
      </c>
      <c r="B19" s="119">
        <v>75</v>
      </c>
      <c r="C19" s="119">
        <v>81</v>
      </c>
      <c r="D19" s="119">
        <v>87</v>
      </c>
      <c r="E19" s="119">
        <v>91</v>
      </c>
      <c r="F19" s="119">
        <v>92</v>
      </c>
      <c r="G19" s="119">
        <v>93</v>
      </c>
      <c r="H19" s="119">
        <v>94</v>
      </c>
      <c r="I19" s="119">
        <v>95</v>
      </c>
      <c r="J19" s="120" t="s">
        <v>41</v>
      </c>
      <c r="K19" s="168"/>
      <c r="L19" s="180"/>
      <c r="M19" s="180"/>
      <c r="N19" s="180"/>
      <c r="O19" s="180"/>
      <c r="P19" s="180"/>
      <c r="Q19" s="180"/>
      <c r="R19" s="180"/>
      <c r="S19" s="168"/>
      <c r="T19" s="180"/>
      <c r="U19" s="180"/>
      <c r="V19" s="180"/>
      <c r="W19" s="180"/>
      <c r="X19" s="180"/>
      <c r="Y19" s="180"/>
      <c r="Z19" s="180"/>
      <c r="AA19" s="140"/>
      <c r="AB19" s="140"/>
      <c r="AC19" s="140"/>
      <c r="AD19" s="140"/>
      <c r="AE19" s="140"/>
      <c r="AF19" s="140"/>
      <c r="AG19" s="140"/>
      <c r="AH19" s="140"/>
    </row>
    <row r="20" spans="1:34" s="40" customFormat="1" ht="15">
      <c r="A20" s="118" t="s">
        <v>354</v>
      </c>
      <c r="B20" s="119">
        <v>43</v>
      </c>
      <c r="C20" s="119">
        <v>58</v>
      </c>
      <c r="D20" s="119">
        <v>66</v>
      </c>
      <c r="E20" s="119">
        <v>70</v>
      </c>
      <c r="F20" s="119">
        <v>72</v>
      </c>
      <c r="G20" s="119">
        <v>74</v>
      </c>
      <c r="H20" s="119">
        <v>75</v>
      </c>
      <c r="I20" s="119">
        <v>77</v>
      </c>
      <c r="J20" s="120" t="s">
        <v>355</v>
      </c>
      <c r="K20" s="168"/>
      <c r="L20" s="180"/>
      <c r="M20" s="180"/>
      <c r="N20" s="180"/>
      <c r="O20" s="180"/>
      <c r="P20" s="180"/>
      <c r="Q20" s="180"/>
      <c r="R20" s="180"/>
      <c r="S20" s="168"/>
      <c r="T20" s="180"/>
      <c r="U20" s="180"/>
      <c r="V20" s="180"/>
      <c r="W20" s="180"/>
      <c r="X20" s="180"/>
      <c r="Y20" s="180"/>
      <c r="Z20" s="180"/>
      <c r="AA20" s="140"/>
      <c r="AB20" s="140"/>
      <c r="AC20" s="140"/>
      <c r="AD20" s="140"/>
      <c r="AE20" s="140"/>
      <c r="AF20" s="140"/>
      <c r="AG20" s="140"/>
      <c r="AH20" s="140"/>
    </row>
    <row r="21" spans="1:34" s="39" customFormat="1" ht="15">
      <c r="A21" s="118" t="s">
        <v>42</v>
      </c>
      <c r="B21" s="119">
        <v>95</v>
      </c>
      <c r="C21" s="119">
        <v>95</v>
      </c>
      <c r="D21" s="119">
        <v>95</v>
      </c>
      <c r="E21" s="119">
        <v>95</v>
      </c>
      <c r="F21" s="119">
        <v>95</v>
      </c>
      <c r="G21" s="119">
        <v>95</v>
      </c>
      <c r="H21" s="119">
        <v>95</v>
      </c>
      <c r="I21" s="119">
        <v>95</v>
      </c>
      <c r="J21" s="120" t="s">
        <v>43</v>
      </c>
      <c r="K21" s="168"/>
      <c r="L21" s="180"/>
      <c r="M21" s="180"/>
      <c r="N21" s="180"/>
      <c r="O21" s="180"/>
      <c r="P21" s="180"/>
      <c r="Q21" s="180"/>
      <c r="R21" s="180"/>
      <c r="S21" s="168"/>
      <c r="T21" s="180"/>
      <c r="U21" s="180"/>
      <c r="V21" s="180"/>
      <c r="W21" s="180"/>
      <c r="X21" s="180"/>
      <c r="Y21" s="180"/>
      <c r="Z21" s="180"/>
      <c r="AA21" s="140"/>
      <c r="AB21" s="140"/>
      <c r="AC21" s="140"/>
      <c r="AD21" s="140"/>
      <c r="AE21" s="140"/>
      <c r="AF21" s="140"/>
      <c r="AG21" s="140"/>
      <c r="AH21" s="140"/>
    </row>
    <row r="22" spans="1:34" ht="15.75" thickBot="1">
      <c r="A22" s="121" t="s">
        <v>44</v>
      </c>
      <c r="B22" s="122">
        <v>12</v>
      </c>
      <c r="C22" s="122">
        <v>24</v>
      </c>
      <c r="D22" s="122">
        <v>30</v>
      </c>
      <c r="E22" s="122">
        <v>34</v>
      </c>
      <c r="F22" s="122">
        <v>34</v>
      </c>
      <c r="G22" s="122">
        <v>34</v>
      </c>
      <c r="H22" s="122">
        <v>34</v>
      </c>
      <c r="I22" s="122">
        <v>34</v>
      </c>
      <c r="J22" s="123" t="s">
        <v>45</v>
      </c>
      <c r="L22" s="180"/>
      <c r="M22" s="180"/>
      <c r="N22" s="180"/>
      <c r="O22" s="180"/>
      <c r="P22" s="180"/>
      <c r="Q22" s="180"/>
      <c r="R22" s="180"/>
      <c r="T22" s="180"/>
      <c r="U22" s="180"/>
      <c r="V22" s="180"/>
      <c r="W22" s="180"/>
      <c r="X22" s="180"/>
      <c r="Y22" s="180"/>
      <c r="Z22" s="180"/>
      <c r="AA22" s="128"/>
      <c r="AB22" s="128"/>
      <c r="AC22" s="128"/>
      <c r="AD22" s="128"/>
      <c r="AE22" s="128"/>
      <c r="AF22" s="128"/>
      <c r="AG22" s="128"/>
      <c r="AH22" s="128"/>
    </row>
    <row r="23" spans="1:34" s="39" customFormat="1" ht="17.25" thickBot="1">
      <c r="A23" s="133" t="s">
        <v>390</v>
      </c>
      <c r="B23" s="125" t="s">
        <v>18</v>
      </c>
      <c r="C23" s="135">
        <v>56.78948794389195</v>
      </c>
      <c r="D23" s="135">
        <v>63.28127811456793</v>
      </c>
      <c r="E23" s="135">
        <v>65.59604165097528</v>
      </c>
      <c r="F23" s="135">
        <v>66.11491177453779</v>
      </c>
      <c r="G23" s="125">
        <v>66.42941985317393</v>
      </c>
      <c r="H23" s="125">
        <v>66.9023949940181</v>
      </c>
      <c r="I23" s="125" t="s">
        <v>18</v>
      </c>
      <c r="J23" s="126" t="s">
        <v>344</v>
      </c>
      <c r="K23" s="168"/>
      <c r="L23" s="180"/>
      <c r="M23" s="180"/>
      <c r="N23" s="180"/>
      <c r="O23" s="180"/>
      <c r="P23" s="180"/>
      <c r="Q23" s="180"/>
      <c r="R23" s="180"/>
      <c r="S23" s="168"/>
      <c r="T23" s="168"/>
      <c r="U23" s="168"/>
      <c r="V23" s="168"/>
      <c r="W23" s="168"/>
      <c r="X23" s="168"/>
      <c r="Y23" s="168"/>
      <c r="Z23" s="168"/>
      <c r="AA23" s="140"/>
      <c r="AB23" s="140"/>
      <c r="AC23" s="140"/>
      <c r="AD23" s="140"/>
      <c r="AE23" s="140"/>
      <c r="AF23" s="140"/>
      <c r="AG23" s="140"/>
      <c r="AH23" s="140"/>
    </row>
    <row r="24" spans="1:34" s="39" customFormat="1" ht="17.25" thickBot="1">
      <c r="A24" s="133" t="s">
        <v>380</v>
      </c>
      <c r="B24" s="125" t="e">
        <f>(L24/T24)*100</f>
        <v>#DIV/0!</v>
      </c>
      <c r="C24" s="135">
        <v>93.60811003703155</v>
      </c>
      <c r="D24" s="125">
        <v>97.50945238726614</v>
      </c>
      <c r="E24" s="125">
        <v>98.2399932986162</v>
      </c>
      <c r="F24" s="125">
        <v>98.54907403514706</v>
      </c>
      <c r="G24" s="125">
        <v>98.54907403514706</v>
      </c>
      <c r="H24" s="125">
        <v>98.46869924938312</v>
      </c>
      <c r="I24" s="125" t="s">
        <v>18</v>
      </c>
      <c r="J24" s="109" t="s">
        <v>46</v>
      </c>
      <c r="K24" s="168"/>
      <c r="L24" s="180"/>
      <c r="M24" s="180"/>
      <c r="N24" s="180"/>
      <c r="O24" s="180"/>
      <c r="P24" s="180"/>
      <c r="Q24" s="180"/>
      <c r="R24" s="180"/>
      <c r="S24" s="168"/>
      <c r="T24" s="168"/>
      <c r="U24" s="168"/>
      <c r="V24" s="168"/>
      <c r="W24" s="168"/>
      <c r="X24" s="168"/>
      <c r="Y24" s="168"/>
      <c r="Z24" s="168"/>
      <c r="AA24" s="140"/>
      <c r="AB24" s="140"/>
      <c r="AC24" s="140"/>
      <c r="AD24" s="140"/>
      <c r="AE24" s="140"/>
      <c r="AF24" s="140"/>
      <c r="AG24" s="140"/>
      <c r="AH24" s="140"/>
    </row>
    <row r="25" spans="1:34" ht="15">
      <c r="A25" s="127"/>
      <c r="B25" s="128"/>
      <c r="C25" s="128"/>
      <c r="D25" s="128"/>
      <c r="E25" s="128"/>
      <c r="F25" s="128"/>
      <c r="G25" s="128"/>
      <c r="H25" s="128"/>
      <c r="I25" s="128"/>
      <c r="J25" s="128"/>
      <c r="AA25" s="128"/>
      <c r="AB25" s="128"/>
      <c r="AC25" s="128"/>
      <c r="AD25" s="128"/>
      <c r="AE25" s="128"/>
      <c r="AF25" s="128"/>
      <c r="AG25" s="128"/>
      <c r="AH25" s="128"/>
    </row>
    <row r="26" spans="1:34" ht="30.95" customHeight="1">
      <c r="A26" s="141" t="s">
        <v>381</v>
      </c>
      <c r="B26" s="206" t="s">
        <v>362</v>
      </c>
      <c r="C26" s="206"/>
      <c r="D26" s="206"/>
      <c r="E26" s="206"/>
      <c r="F26" s="206"/>
      <c r="G26" s="206"/>
      <c r="H26" s="206"/>
      <c r="I26" s="206"/>
      <c r="J26" s="206"/>
      <c r="AA26" s="128"/>
      <c r="AB26" s="128"/>
      <c r="AC26" s="128"/>
      <c r="AD26" s="128"/>
      <c r="AE26" s="128"/>
      <c r="AF26" s="128"/>
      <c r="AG26" s="128"/>
      <c r="AH26" s="128"/>
    </row>
    <row r="27" spans="1:34" ht="30.95" customHeight="1">
      <c r="A27" s="141" t="s">
        <v>382</v>
      </c>
      <c r="C27" s="142">
        <v>1</v>
      </c>
      <c r="D27" s="206" t="s">
        <v>48</v>
      </c>
      <c r="E27" s="206"/>
      <c r="F27" s="206"/>
      <c r="G27" s="206"/>
      <c r="H27" s="206"/>
      <c r="I27" s="160"/>
      <c r="J27" s="160"/>
      <c r="AA27" s="128"/>
      <c r="AB27" s="128"/>
      <c r="AC27" s="128"/>
      <c r="AD27" s="128"/>
      <c r="AE27" s="128"/>
      <c r="AF27" s="128"/>
      <c r="AG27" s="128"/>
      <c r="AH27" s="128"/>
    </row>
    <row r="28" spans="1:34" ht="49.5" customHeight="1">
      <c r="A28" s="143"/>
      <c r="C28" s="142">
        <v>2</v>
      </c>
      <c r="D28" s="207" t="s">
        <v>343</v>
      </c>
      <c r="E28" s="207"/>
      <c r="F28" s="207"/>
      <c r="G28" s="207"/>
      <c r="H28" s="207"/>
      <c r="I28" s="161"/>
      <c r="J28" s="161"/>
      <c r="AA28" s="128"/>
      <c r="AB28" s="128"/>
      <c r="AC28" s="128"/>
      <c r="AD28" s="128"/>
      <c r="AE28" s="128"/>
      <c r="AF28" s="128"/>
      <c r="AG28" s="128"/>
      <c r="AH28" s="128"/>
    </row>
    <row r="29" spans="3:9" ht="39" customHeight="1">
      <c r="C29" s="31">
        <v>3</v>
      </c>
      <c r="D29" s="201" t="s">
        <v>388</v>
      </c>
      <c r="E29" s="201"/>
      <c r="F29" s="201"/>
      <c r="G29" s="201"/>
      <c r="H29" s="201"/>
      <c r="I29" s="201"/>
    </row>
  </sheetData>
  <mergeCells count="7">
    <mergeCell ref="D29:I29"/>
    <mergeCell ref="A1:J1"/>
    <mergeCell ref="A2:J2"/>
    <mergeCell ref="A3:J3"/>
    <mergeCell ref="B26:J26"/>
    <mergeCell ref="D28:H28"/>
    <mergeCell ref="D27:H27"/>
  </mergeCells>
  <printOptions/>
  <pageMargins left="0.7" right="0.7" top="0.75" bottom="0.75" header="0.3" footer="0.3"/>
  <pageSetup horizontalDpi="1200" verticalDpi="1200" orientation="landscape" scale="87" r:id="rId1"/>
  <colBreaks count="1" manualBreakCount="1">
    <brk id="10"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tabSelected="1" workbookViewId="0" topLeftCell="A1">
      <selection activeCell="K10" sqref="K10"/>
    </sheetView>
  </sheetViews>
  <sheetFormatPr defaultColWidth="9.140625" defaultRowHeight="15"/>
  <sheetData>
    <row r="1" ht="15.75" thickBot="1"/>
    <row r="2" spans="2:7" ht="15.75" thickBot="1">
      <c r="B2" s="131">
        <v>2000</v>
      </c>
      <c r="C2" s="131">
        <v>2008</v>
      </c>
      <c r="D2" s="131">
        <v>2009</v>
      </c>
      <c r="E2" s="131">
        <v>2010</v>
      </c>
      <c r="F2" s="131">
        <v>2011</v>
      </c>
      <c r="G2" s="131">
        <v>2012</v>
      </c>
    </row>
    <row r="3" spans="1:7" ht="15.75" thickBot="1">
      <c r="A3" s="124" t="s">
        <v>391</v>
      </c>
      <c r="B3" s="135">
        <v>73.55382653987559</v>
      </c>
      <c r="C3" s="135">
        <v>78.05653378920303</v>
      </c>
      <c r="D3" s="125">
        <v>78.08245689678444</v>
      </c>
      <c r="E3" s="125">
        <v>78.60472225152078</v>
      </c>
      <c r="F3" s="125">
        <v>79.08390991797319</v>
      </c>
      <c r="G3" s="125">
        <v>79.62719276967209</v>
      </c>
    </row>
    <row r="4" spans="1:7" ht="15.75" thickBot="1">
      <c r="A4" s="124" t="s">
        <v>392</v>
      </c>
      <c r="B4" s="125">
        <v>88.77234014855927</v>
      </c>
      <c r="C4" s="125">
        <v>90.65989668064958</v>
      </c>
      <c r="D4" s="125">
        <v>90.71924732449894</v>
      </c>
      <c r="E4" s="125">
        <v>90.71924732449894</v>
      </c>
      <c r="F4" s="125">
        <v>90.76370151890625</v>
      </c>
      <c r="G4" s="129"/>
    </row>
    <row r="5" spans="1:7" ht="51.75" thickBot="1">
      <c r="A5" s="133" t="s">
        <v>393</v>
      </c>
      <c r="B5" s="135">
        <v>56.78948794389195</v>
      </c>
      <c r="C5" s="125">
        <v>65.59604165097528</v>
      </c>
      <c r="D5" s="125">
        <v>66.11491177453779</v>
      </c>
      <c r="E5" s="125">
        <v>66.42941985317393</v>
      </c>
      <c r="F5" s="125">
        <v>66.9023949940181</v>
      </c>
      <c r="G5" s="125"/>
    </row>
    <row r="18" ht="15.75" thickBot="1"/>
    <row r="19" spans="2:6" ht="15">
      <c r="B19" s="241">
        <v>2000</v>
      </c>
      <c r="C19" s="241">
        <v>2008</v>
      </c>
      <c r="D19" s="241">
        <v>2009</v>
      </c>
      <c r="E19" s="241">
        <v>2010</v>
      </c>
      <c r="F19" s="241">
        <v>2011</v>
      </c>
    </row>
    <row r="20" spans="2:6" ht="15">
      <c r="B20" s="47"/>
      <c r="C20" s="47"/>
      <c r="D20" s="47"/>
      <c r="E20" s="47"/>
      <c r="F20" s="47"/>
    </row>
    <row r="21" spans="2:6" ht="15">
      <c r="B21" s="47"/>
      <c r="C21" s="47"/>
      <c r="D21" s="47"/>
      <c r="E21" s="47"/>
      <c r="F21" s="47"/>
    </row>
    <row r="23" spans="1:6" ht="15.75" thickBot="1">
      <c r="A23" s="107" t="s">
        <v>391</v>
      </c>
      <c r="B23" s="108">
        <v>83.61990674270217</v>
      </c>
      <c r="C23" s="108">
        <v>83.45198891499479</v>
      </c>
      <c r="D23" s="108">
        <v>83.7543553159284</v>
      </c>
      <c r="E23" s="108">
        <v>83.74861082866568</v>
      </c>
      <c r="F23" s="108">
        <v>83.95681088277618</v>
      </c>
    </row>
    <row r="24" spans="1:6" ht="16.5" thickBot="1">
      <c r="A24" s="124" t="s">
        <v>394</v>
      </c>
      <c r="B24" s="125">
        <v>93.0529694007029</v>
      </c>
      <c r="C24" s="125">
        <v>91.19817191182646</v>
      </c>
      <c r="D24" s="125">
        <v>91.13840898235645</v>
      </c>
      <c r="E24" s="125">
        <v>91.07926652845964</v>
      </c>
      <c r="F24" s="125">
        <v>91.14826464992923</v>
      </c>
    </row>
    <row r="25" spans="1:6" ht="15.75" thickBot="1">
      <c r="A25" s="124" t="s">
        <v>393</v>
      </c>
      <c r="B25" s="125">
        <v>73.39779340162853</v>
      </c>
      <c r="C25" s="125">
        <v>74.32584292180356</v>
      </c>
      <c r="D25" s="125">
        <v>74.50870809024721</v>
      </c>
      <c r="E25" s="125">
        <v>74.95157119941433</v>
      </c>
      <c r="F25" s="125">
        <v>75.3108382475583</v>
      </c>
    </row>
  </sheetData>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layale GEDEON</cp:lastModifiedBy>
  <cp:lastPrinted>2016-05-13T07:42:39Z</cp:lastPrinted>
  <dcterms:created xsi:type="dcterms:W3CDTF">2011-12-29T13:28:58Z</dcterms:created>
  <dcterms:modified xsi:type="dcterms:W3CDTF">2016-05-13T07:42:44Z</dcterms:modified>
  <cp:category/>
  <cp:version/>
  <cp:contentType/>
  <cp:contentStatus/>
</cp:coreProperties>
</file>